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_Экспорт " sheetId="1" r:id="rId1"/>
  </sheets>
  <definedNames>
    <definedName name="_Экспорт" localSheetId="0">'_Экспорт '!$A$15:$H$148</definedName>
    <definedName name="_Экспорт">#REF!</definedName>
    <definedName name="_xlnm.Print_Area" localSheetId="0">'_Экспорт '!$A$1:$H$148</definedName>
  </definedNames>
  <calcPr fullCalcOnLoad="1"/>
</workbook>
</file>

<file path=xl/sharedStrings.xml><?xml version="1.0" encoding="utf-8"?>
<sst xmlns="http://schemas.openxmlformats.org/spreadsheetml/2006/main" count="407" uniqueCount="151">
  <si>
    <t>Наименование</t>
  </si>
  <si>
    <t>Код ГБРС</t>
  </si>
  <si>
    <t>Раздел</t>
  </si>
  <si>
    <t>Целевая статья</t>
  </si>
  <si>
    <t>Вид расходов</t>
  </si>
  <si>
    <t>МЕСТНАЯ АДМИНИСТРАЦИЯ МУНИЦИПАЛЬНОГО ОБРАЗОВАНИЯ ПОСЕЛОК УСТЬ-ИЖОРА</t>
  </si>
  <si>
    <t>897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</si>
  <si>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</si>
  <si>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</si>
  <si>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</si>
  <si>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</si>
  <si>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</si>
  <si>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</si>
  <si>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</si>
  <si>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</si>
  <si>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</si>
  <si>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</si>
  <si>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Благоустройство</t>
  </si>
  <si>
    <t>0503</t>
  </si>
  <si>
    <t>Культура</t>
  </si>
  <si>
    <t>0801</t>
  </si>
  <si>
    <t>1004</t>
  </si>
  <si>
    <t xml:space="preserve">МУНИЦИПАЛЬНЫЙ СОВЕТ МУНИЦИПАЛЬНОГО ОБРАЗОВАНИЯ ПОСЕЛОК УСТЬ-ИЖОРА </t>
  </si>
  <si>
    <t>Содержание и обеспечение деятельности местной администрации по решению вопросов местного значения</t>
  </si>
  <si>
    <t>1202</t>
  </si>
  <si>
    <t>1102</t>
  </si>
  <si>
    <t>Содержание и обеспечение деятельности представительного органа</t>
  </si>
  <si>
    <t>тыс.руб.</t>
  </si>
  <si>
    <t>0111</t>
  </si>
  <si>
    <t>Массовый спорт</t>
  </si>
  <si>
    <t>Периодическая печать и издательства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</si>
  <si>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</si>
  <si>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Охрана семьи и детcтва</t>
  </si>
  <si>
    <t>0409</t>
  </si>
  <si>
    <t>Резервные средства</t>
  </si>
  <si>
    <t>Компенсация депутатам, осуществляющим свои полномочия на непостоянной основе</t>
  </si>
  <si>
    <t>Расходы на предоставление доплат к пенсиям лицам, замещавшим муниципальные должности и должности муниципальной службы</t>
  </si>
  <si>
    <t>Организация и проведение досуговых мероприятий для жителей муниципального образования</t>
  </si>
  <si>
    <t>0804</t>
  </si>
  <si>
    <t>Выполнение оформления к праздничным мероприятиям на территории МО</t>
  </si>
  <si>
    <t xml:space="preserve">Иные бюджетные ассигнования
</t>
  </si>
  <si>
    <t xml:space="preserve">Уплата налогов, сборов и иных платежей
</t>
  </si>
  <si>
    <t>956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</si>
  <si>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</si>
  <si>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</si>
  <si>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ОБЩЕГОСУДАРСТВЕННЫЕ ВОПРОСЫ
</t>
  </si>
  <si>
    <t>0100</t>
  </si>
  <si>
    <t>ОБЩЕГОСУДАРСТВЕННЫЕ ВОПРОСЫ</t>
  </si>
  <si>
    <t xml:space="preserve">НАЦИОНАЛЬНАЯ БЕЗОПАСНОСТЬ И ПРАВООХРАНИТЕЛЬНАЯ ДЕЯТЕЛЬНОСТЬ
</t>
  </si>
  <si>
    <t>0300</t>
  </si>
  <si>
    <t xml:space="preserve">НАЦИОНАЛЬНАЯ ЭКОНОМИКА
</t>
  </si>
  <si>
    <t>0400</t>
  </si>
  <si>
    <t xml:space="preserve">ЖИЛИЩНО-КОММУНАЛЬНОЕ ХОЗЯЙСТВО
</t>
  </si>
  <si>
    <t>0500</t>
  </si>
  <si>
    <t xml:space="preserve">ОБРАЗОВАНИЕ
</t>
  </si>
  <si>
    <t>0700</t>
  </si>
  <si>
    <t xml:space="preserve">КУЛЬТУРА, КИНЕМАТОГРАФИЯ
</t>
  </si>
  <si>
    <t>0800</t>
  </si>
  <si>
    <t xml:space="preserve">СОЦИАЛЬНАЯ ПОЛИТИКА
</t>
  </si>
  <si>
    <t>1000</t>
  </si>
  <si>
    <t>1200</t>
  </si>
  <si>
    <t xml:space="preserve">ФИЗИЧЕСКАЯ КУЛЬТУРА И СПОРТ
</t>
  </si>
  <si>
    <t>1100</t>
  </si>
  <si>
    <t>Расходы по выплате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</si>
  <si>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</si>
  <si>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</si>
  <si>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0705</t>
  </si>
  <si>
    <t>Расходы на выплату персоналу в целях обеспечения выполнения функций государственными (муниципальными) органами, органами управления государственными внебюджетными фондами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</si>
  <si>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</si>
  <si>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</si>
  <si>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00200 00011</t>
  </si>
  <si>
    <t>00200 00041</t>
  </si>
  <si>
    <t>00200 00021</t>
  </si>
  <si>
    <t>09200 00441</t>
  </si>
  <si>
    <t>00200 00051</t>
  </si>
  <si>
    <t>00200 00031</t>
  </si>
  <si>
    <t>07000 00061</t>
  </si>
  <si>
    <t>21900 00081</t>
  </si>
  <si>
    <t>31500 00111</t>
  </si>
  <si>
    <t>60000 00151</t>
  </si>
  <si>
    <t>60000 00161</t>
  </si>
  <si>
    <t>09200 00181</t>
  </si>
  <si>
    <t>60000 00162</t>
  </si>
  <si>
    <t>44000 00221</t>
  </si>
  <si>
    <t>44100 00561</t>
  </si>
  <si>
    <t>50500 00231</t>
  </si>
  <si>
    <t>48700 00241</t>
  </si>
  <si>
    <t>45700 00251</t>
  </si>
  <si>
    <t>00200 G0850</t>
  </si>
  <si>
    <t>09200 G0100</t>
  </si>
  <si>
    <t>51100 G0860</t>
  </si>
  <si>
    <t>51100 G0870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</si>
  <si>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</si>
  <si>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</si>
  <si>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</si>
  <si>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</si>
  <si>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0314</t>
  </si>
  <si>
    <t>Приложение 2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</si>
  <si>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</si>
  <si>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</si>
  <si>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0113</t>
  </si>
  <si>
    <t>Общеэкономические вопросы</t>
  </si>
  <si>
    <t>0401</t>
  </si>
  <si>
    <t>Размещение и содержание спортивных , детских площадок и  зон  отдыха, включая  ремонт расположенных  на них  элементов благоустройства</t>
  </si>
  <si>
    <t xml:space="preserve"> Итого  расходов</t>
  </si>
  <si>
    <t xml:space="preserve">Социальное  обеспечение населения
</t>
  </si>
  <si>
    <t>1003</t>
  </si>
  <si>
    <t>0310</t>
  </si>
  <si>
    <t>Защита населения и территории от чрезвычайных ситуаций природного и техногенного характера, пожарная безопастность</t>
  </si>
  <si>
    <t>Закупки товаров, работ и услуг для обеспечения государственных (муниципальных) нужд</t>
  </si>
  <si>
    <t xml:space="preserve">2023 год </t>
  </si>
  <si>
    <t>Организация и проведение местных и участие в организации и проведении городских праздничных и иных зрелищных мероприятий, органиция и проведение мероприятий по сохранению и развитию местных традиций и обрядов</t>
  </si>
  <si>
    <t>Обеспечение условий для развития на территории муниципального образования 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</si>
  <si>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так-же способам защиты от опасностей, возникающих при ведении военных действий или вследствие этих действий. 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так-же содействие в информировании населения об угрозе возникновения или о возникновении чрезвычайной ситуации</t>
  </si>
  <si>
    <t>Муниципальная  программа внутригородского муниципального образования города федерального значения Санкт-Петербурга поселок Усть-Ижора: участие в реализации мер по профилактике дорожно-транспортного травматизма на территории муниципального образования</t>
  </si>
  <si>
    <t xml:space="preserve"> Муниципальная  программа внутригородского муниципального образования города федерального значения Санкт-Петербурга поселок Усть-Ижора: участие в профилактике терроризма и экстремизма, а так-же в миниминизации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</si>
  <si>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Муниципальная  программа внутригородского муниципального образования города федерального значения Санкт-Петербурга поселок Усть-Ижора: участие в формах, установленных законодательством Санкт-Петербурга, мероприятиях по профилактике незаконого протребления наркотических средств и психотропных веществ, новых потенциально опасных психоактивных веществ, наркомании в Санкт-Петербурга</t>
  </si>
  <si>
    <t xml:space="preserve"> Муниципальная  программа внутригородского муниципального образования города федерального значения Санкт-Петербурга поселок Усть-Ижора: участие в деятельности по профилактике правонарушений в Санкт-Петербурге в соответствиии с федеральным законодательством и законодательством Санкт-Петербурга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</si>
  <si>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 муниципальных образований, муниципальных служащих  и 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 Российской Федерации о муниципальной службе</t>
  </si>
  <si>
    <t>Средства массовой информации</t>
  </si>
  <si>
    <t>СРЕДСТВА МАССОВОЙ ИНФОРМАЦИИ</t>
  </si>
  <si>
    <t>ОХРАНА ОКРУЖАЮЩЕЙ СРЕДЫ</t>
  </si>
  <si>
    <t>0600</t>
  </si>
  <si>
    <t>Муниципальная  программа внутригородского муниципального образования города федерального значения Санкт-Петербурга поселок Усть-Ижора: осуществление экологического просвещения, а так-же организация экологического воспитания и формирования экологической культуры в области обращения с твердыми коммунальными отходами. 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</si>
  <si>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 xml:space="preserve">Муниципальная  программа внутригородского муниципального образования города федерального значения Санкт-Петербурга поселок Усть-Ижора: участие в создании условий для реализации мер, направленных на укрепление межнационального и межконфиссионального согласия, сохранение и развитие языков и культуры народов Российсой Федерации, проживающих на территории муниципального образования, социальную и культурную  адаптацию мигрантов, профилактику межнациональных (межэтнических) конфликтов </t>
  </si>
  <si>
    <t>Муниципальная  программа внутригородского муниципального образования города федерального значения Санкт-Петербурга поселок Усть-Ижора: участие в организации и финансировании временного трудоустройства несовершеннолетних в возрасте от 14 до 18 лет 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</si>
  <si>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>ДОРОЖНОЕ ХОЗЯЙСТВО (ДОРОЖНЫЕ ФОНДЫ)</t>
  </si>
  <si>
    <t>Муниципальная программа по текущему ремонту и содержанию дорог внутригородского муниципального образования города федерального значения Санкт-Петербурга поселок Усть-Ижора</t>
  </si>
  <si>
    <t>Муниципальная программа по благоустройству территории внутригородского муниципального образования города федерального значения Санкт-Петербурга поселок Усть-Ижора</t>
  </si>
  <si>
    <t>79501 00001</t>
  </si>
  <si>
    <t>79502 00002</t>
  </si>
  <si>
    <t>79503 00003</t>
  </si>
  <si>
    <t>79504 00004</t>
  </si>
  <si>
    <t>79505 00005</t>
  </si>
  <si>
    <t>0605</t>
  </si>
  <si>
    <t>79507 00007</t>
  </si>
  <si>
    <t>Другие вопросы в области охраны окружающей среды</t>
  </si>
  <si>
    <t>79501 00100</t>
  </si>
  <si>
    <t xml:space="preserve"> </t>
  </si>
  <si>
    <t xml:space="preserve">Отчет об исполнении ведомственной структуры расходов бюджета </t>
  </si>
  <si>
    <t xml:space="preserve"> внутригородского муниципального образования Санкт-Петербурга поселок Усть-Ижора</t>
  </si>
  <si>
    <t>%</t>
  </si>
  <si>
    <t>к  Постановлению МА п. Усть-Ижора</t>
  </si>
  <si>
    <t>Другие вопросы в области образования</t>
  </si>
  <si>
    <t>Муниципальная  программа внутригородского муниципального образования города федерального значения Санкт-Петербурга поселок Усть-Ижора: проведение работ по военно-патриотическому воспитанию</t>
  </si>
  <si>
    <t>0709</t>
  </si>
  <si>
    <t>00000 00000</t>
  </si>
  <si>
    <t>79508 00008</t>
  </si>
  <si>
    <t>от 02.10.2023   № 32/01-05/  2023</t>
  </si>
  <si>
    <t xml:space="preserve">на 01.10.2023 года </t>
  </si>
  <si>
    <t>исполнено на 01.10.2023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</si>
</sst>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0.000"/>
    <numFmt numFmtId="182" formatCode="#,##0.00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174" fontId="7" fillId="0" borderId="10" xfId="0" applyNumberFormat="1" applyFont="1" applyFill="1" applyBorder="1" applyAlignment="1">
      <alignment horizontal="center" vertical="top"/>
    </xf>
    <xf numFmtId="174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distributed" wrapText="1"/>
    </xf>
    <xf numFmtId="0" fontId="6" fillId="0" borderId="10" xfId="0" applyFont="1" applyFill="1" applyBorder="1" applyAlignment="1">
      <alignment vertical="distributed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79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distributed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distributed" wrapText="1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74" fontId="7" fillId="0" borderId="13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distributed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distributed" wrapText="1"/>
    </xf>
    <xf numFmtId="3" fontId="12" fillId="0" borderId="0" xfId="0" applyNumberFormat="1" applyFont="1" applyFill="1" applyAlignment="1">
      <alignment vertical="top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174" fontId="7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2" fillId="0" borderId="15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wrapText="1"/>
    </xf>
    <xf numFmtId="9" fontId="6" fillId="0" borderId="10" xfId="57" applyFont="1" applyFill="1" applyBorder="1" applyAlignment="1">
      <alignment horizontal="center" vertical="top"/>
    </xf>
    <xf numFmtId="0" fontId="6" fillId="0" borderId="10" xfId="0" applyFont="1" applyBorder="1" applyAlignment="1">
      <alignment vertical="distributed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="120" zoomScaleNormal="120" zoomScalePageLayoutView="0" workbookViewId="0" topLeftCell="A142">
      <selection activeCell="G120" sqref="G120"/>
    </sheetView>
  </sheetViews>
  <sheetFormatPr defaultColWidth="9.140625" defaultRowHeight="12.75"/>
  <cols>
    <col min="1" max="1" width="38.7109375" style="20" customWidth="1"/>
    <col min="2" max="2" width="7.421875" style="21" customWidth="1"/>
    <col min="3" max="3" width="6.8515625" style="22" customWidth="1"/>
    <col min="4" max="4" width="11.57421875" style="22" customWidth="1"/>
    <col min="5" max="5" width="8.7109375" style="21" customWidth="1"/>
    <col min="6" max="6" width="9.28125" style="21" customWidth="1"/>
    <col min="7" max="7" width="8.8515625" style="21" customWidth="1"/>
    <col min="8" max="8" width="11.140625" style="43" customWidth="1"/>
    <col min="9" max="9" width="9.57421875" style="15" hidden="1" customWidth="1"/>
    <col min="10" max="10" width="9.140625" style="15" customWidth="1"/>
    <col min="11" max="11" width="10.8515625" style="15" bestFit="1" customWidth="1"/>
    <col min="12" max="16384" width="9.140625" style="15" customWidth="1"/>
  </cols>
  <sheetData>
    <row r="1" spans="1:8" ht="2.25" customHeight="1">
      <c r="A1" s="13"/>
      <c r="B1" s="14"/>
      <c r="C1" s="14"/>
      <c r="D1" s="14"/>
      <c r="E1" s="14"/>
      <c r="F1" s="14"/>
      <c r="G1" s="14"/>
      <c r="H1" s="14"/>
    </row>
    <row r="2" spans="1:8" ht="20.25" hidden="1">
      <c r="A2" s="13"/>
      <c r="B2" s="14"/>
      <c r="C2" s="14"/>
      <c r="D2" s="14"/>
      <c r="E2" s="14"/>
      <c r="F2" s="14"/>
      <c r="G2" s="14"/>
      <c r="H2" s="16"/>
    </row>
    <row r="3" spans="1:8" ht="15.75">
      <c r="A3" s="17"/>
      <c r="B3" s="15"/>
      <c r="C3" s="15"/>
      <c r="D3" s="18" t="s">
        <v>138</v>
      </c>
      <c r="E3" s="15"/>
      <c r="F3" s="15"/>
      <c r="G3" s="15"/>
      <c r="H3" s="19"/>
    </row>
    <row r="4" spans="1:9" ht="12" customHeight="1">
      <c r="A4" s="56" t="s">
        <v>97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56" t="s">
        <v>142</v>
      </c>
      <c r="B5" s="57"/>
      <c r="C5" s="57"/>
      <c r="D5" s="57"/>
      <c r="E5" s="57"/>
      <c r="F5" s="57"/>
      <c r="G5" s="57"/>
      <c r="H5" s="57"/>
      <c r="I5" s="57"/>
    </row>
    <row r="6" spans="1:9" ht="12.75">
      <c r="A6" s="56" t="s">
        <v>148</v>
      </c>
      <c r="B6" s="57"/>
      <c r="C6" s="57"/>
      <c r="D6" s="57"/>
      <c r="E6" s="57"/>
      <c r="F6" s="57"/>
      <c r="G6" s="57"/>
      <c r="H6" s="57"/>
      <c r="I6" s="57"/>
    </row>
    <row r="7" spans="1:8" ht="12.75">
      <c r="A7" s="56"/>
      <c r="B7" s="56"/>
      <c r="C7" s="56"/>
      <c r="D7" s="56"/>
      <c r="E7" s="56"/>
      <c r="F7" s="56"/>
      <c r="G7" s="56"/>
      <c r="H7" s="56"/>
    </row>
    <row r="8" spans="1:8" ht="14.25">
      <c r="A8" s="54"/>
      <c r="B8" s="54"/>
      <c r="C8" s="54"/>
      <c r="D8" s="54"/>
      <c r="E8" s="54"/>
      <c r="F8" s="54"/>
      <c r="G8" s="54"/>
      <c r="H8" s="54"/>
    </row>
    <row r="9" spans="1:8" ht="12.75">
      <c r="A9" s="56"/>
      <c r="B9" s="56"/>
      <c r="C9" s="56"/>
      <c r="D9" s="56"/>
      <c r="E9" s="56"/>
      <c r="F9" s="56"/>
      <c r="G9" s="56"/>
      <c r="H9" s="56"/>
    </row>
    <row r="10" spans="1:8" ht="12.75">
      <c r="A10" s="13"/>
      <c r="B10" s="14"/>
      <c r="C10" s="14"/>
      <c r="D10" s="14"/>
      <c r="E10" s="14"/>
      <c r="F10" s="14"/>
      <c r="G10" s="14"/>
      <c r="H10" s="14"/>
    </row>
    <row r="11" spans="1:8" ht="14.25">
      <c r="A11" s="53" t="s">
        <v>139</v>
      </c>
      <c r="B11" s="53"/>
      <c r="C11" s="53"/>
      <c r="D11" s="53"/>
      <c r="E11" s="53"/>
      <c r="F11" s="53"/>
      <c r="G11" s="53"/>
      <c r="H11" s="53"/>
    </row>
    <row r="12" spans="1:8" ht="14.25">
      <c r="A12" s="54" t="s">
        <v>140</v>
      </c>
      <c r="B12" s="54"/>
      <c r="C12" s="54"/>
      <c r="D12" s="54"/>
      <c r="E12" s="54"/>
      <c r="F12" s="54"/>
      <c r="G12" s="54"/>
      <c r="H12" s="54"/>
    </row>
    <row r="13" spans="1:8" ht="15.75">
      <c r="A13" s="55" t="s">
        <v>149</v>
      </c>
      <c r="B13" s="55"/>
      <c r="C13" s="55"/>
      <c r="D13" s="55"/>
      <c r="E13" s="55"/>
      <c r="F13" s="55"/>
      <c r="G13" s="55"/>
      <c r="H13" s="55"/>
    </row>
    <row r="14" ht="12.75">
      <c r="H14" s="23" t="s">
        <v>27</v>
      </c>
    </row>
    <row r="15" spans="1:8" s="27" customFormat="1" ht="31.5">
      <c r="A15" s="6" t="s">
        <v>0</v>
      </c>
      <c r="B15" s="24" t="s">
        <v>1</v>
      </c>
      <c r="C15" s="25" t="s">
        <v>2</v>
      </c>
      <c r="D15" s="25" t="s">
        <v>3</v>
      </c>
      <c r="E15" s="26" t="s">
        <v>4</v>
      </c>
      <c r="F15" s="24" t="s">
        <v>110</v>
      </c>
      <c r="G15" s="49" t="s">
        <v>150</v>
      </c>
      <c r="H15" s="25" t="s">
        <v>141</v>
      </c>
    </row>
    <row r="16" spans="1:8" s="29" customFormat="1" ht="38.25">
      <c r="A16" s="6" t="s">
        <v>22</v>
      </c>
      <c r="B16" s="11">
        <v>956</v>
      </c>
      <c r="C16" s="3"/>
      <c r="D16" s="3"/>
      <c r="E16" s="11"/>
      <c r="F16" s="2">
        <f>F17</f>
        <v>3930.2999999999997</v>
      </c>
      <c r="G16" s="28">
        <f>G17</f>
        <v>2609.8</v>
      </c>
      <c r="H16" s="50">
        <f>G16/F16</f>
        <v>0.6640205582271075</v>
      </c>
    </row>
    <row r="17" spans="1:8" s="29" customFormat="1" ht="17.25" customHeight="1">
      <c r="A17" s="6" t="s">
        <v>45</v>
      </c>
      <c r="B17" s="11">
        <v>956</v>
      </c>
      <c r="C17" s="3" t="s">
        <v>46</v>
      </c>
      <c r="D17" s="3"/>
      <c r="E17" s="11"/>
      <c r="F17" s="2">
        <f>F19+F22</f>
        <v>3930.2999999999997</v>
      </c>
      <c r="G17" s="28">
        <f>G18+G22</f>
        <v>2609.8</v>
      </c>
      <c r="H17" s="50">
        <f aca="true" t="shared" si="0" ref="H17:H80">G17/F17</f>
        <v>0.6640205582271075</v>
      </c>
    </row>
    <row r="18" spans="1:8" s="29" customFormat="1" ht="37.5" customHeight="1">
      <c r="A18" s="6" t="s">
        <v>7</v>
      </c>
      <c r="B18" s="11">
        <v>956</v>
      </c>
      <c r="C18" s="3" t="s">
        <v>8</v>
      </c>
      <c r="D18" s="3"/>
      <c r="E18" s="11"/>
      <c r="F18" s="2">
        <f aca="true" t="shared" si="1" ref="F18:G20">F19</f>
        <v>1701.5</v>
      </c>
      <c r="G18" s="28">
        <f t="shared" si="1"/>
        <v>1166.5</v>
      </c>
      <c r="H18" s="50">
        <f t="shared" si="0"/>
        <v>0.6855715545107258</v>
      </c>
    </row>
    <row r="19" spans="1:8" ht="12.75">
      <c r="A19" s="6" t="s">
        <v>9</v>
      </c>
      <c r="B19" s="11">
        <v>956</v>
      </c>
      <c r="C19" s="3" t="s">
        <v>8</v>
      </c>
      <c r="D19" s="3" t="s">
        <v>70</v>
      </c>
      <c r="E19" s="11"/>
      <c r="F19" s="2">
        <f t="shared" si="1"/>
        <v>1701.5</v>
      </c>
      <c r="G19" s="28">
        <f t="shared" si="1"/>
        <v>1166.5</v>
      </c>
      <c r="H19" s="50">
        <f t="shared" si="0"/>
        <v>0.6855715545107258</v>
      </c>
    </row>
    <row r="20" spans="1:8" ht="69" customHeight="1">
      <c r="A20" s="7" t="s">
        <v>67</v>
      </c>
      <c r="B20" s="8">
        <v>956</v>
      </c>
      <c r="C20" s="4" t="s">
        <v>8</v>
      </c>
      <c r="D20" s="4" t="s">
        <v>70</v>
      </c>
      <c r="E20" s="8">
        <v>100</v>
      </c>
      <c r="F20" s="1">
        <f t="shared" si="1"/>
        <v>1701.5</v>
      </c>
      <c r="G20" s="12">
        <f t="shared" si="1"/>
        <v>1166.5</v>
      </c>
      <c r="H20" s="50">
        <f t="shared" si="0"/>
        <v>0.6855715545107258</v>
      </c>
    </row>
    <row r="21" spans="1:8" ht="31.5" customHeight="1">
      <c r="A21" s="7" t="s">
        <v>63</v>
      </c>
      <c r="B21" s="8">
        <v>956</v>
      </c>
      <c r="C21" s="4" t="s">
        <v>8</v>
      </c>
      <c r="D21" s="4" t="s">
        <v>70</v>
      </c>
      <c r="E21" s="8">
        <v>120</v>
      </c>
      <c r="F21" s="1">
        <v>1701.5</v>
      </c>
      <c r="G21" s="12">
        <v>1166.5</v>
      </c>
      <c r="H21" s="50">
        <f t="shared" si="0"/>
        <v>0.6855715545107258</v>
      </c>
    </row>
    <row r="22" spans="1:8" s="29" customFormat="1" ht="65.25" customHeight="1">
      <c r="A22" s="30" t="s">
        <v>10</v>
      </c>
      <c r="B22" s="11">
        <v>956</v>
      </c>
      <c r="C22" s="3" t="s">
        <v>11</v>
      </c>
      <c r="D22" s="3"/>
      <c r="E22" s="11"/>
      <c r="F22" s="2">
        <f>F23+F26+F33</f>
        <v>2228.7999999999997</v>
      </c>
      <c r="G22" s="2">
        <f>G23+G26+G33</f>
        <v>1443.3</v>
      </c>
      <c r="H22" s="50">
        <f t="shared" si="0"/>
        <v>0.6475681981335248</v>
      </c>
    </row>
    <row r="23" spans="1:8" ht="32.25" customHeight="1">
      <c r="A23" s="6" t="s">
        <v>35</v>
      </c>
      <c r="B23" s="11">
        <v>956</v>
      </c>
      <c r="C23" s="3" t="s">
        <v>11</v>
      </c>
      <c r="D23" s="3" t="s">
        <v>71</v>
      </c>
      <c r="E23" s="2"/>
      <c r="F23" s="2">
        <f>F24</f>
        <v>178.2</v>
      </c>
      <c r="G23" s="2">
        <f>G24</f>
        <v>118.8</v>
      </c>
      <c r="H23" s="50">
        <f t="shared" si="0"/>
        <v>0.6666666666666667</v>
      </c>
    </row>
    <row r="24" spans="1:8" ht="63.75">
      <c r="A24" s="5" t="s">
        <v>67</v>
      </c>
      <c r="B24" s="8">
        <v>956</v>
      </c>
      <c r="C24" s="4" t="s">
        <v>11</v>
      </c>
      <c r="D24" s="4" t="s">
        <v>71</v>
      </c>
      <c r="E24" s="8">
        <v>100</v>
      </c>
      <c r="F24" s="1">
        <f>F25</f>
        <v>178.2</v>
      </c>
      <c r="G24" s="8">
        <f>G25</f>
        <v>118.8</v>
      </c>
      <c r="H24" s="50">
        <f t="shared" si="0"/>
        <v>0.6666666666666667</v>
      </c>
    </row>
    <row r="25" spans="1:8" ht="25.5">
      <c r="A25" s="5" t="s">
        <v>63</v>
      </c>
      <c r="B25" s="8">
        <v>956</v>
      </c>
      <c r="C25" s="4" t="s">
        <v>11</v>
      </c>
      <c r="D25" s="4" t="s">
        <v>71</v>
      </c>
      <c r="E25" s="8">
        <v>120</v>
      </c>
      <c r="F25" s="1">
        <v>178.2</v>
      </c>
      <c r="G25" s="8">
        <v>118.8</v>
      </c>
      <c r="H25" s="50">
        <f t="shared" si="0"/>
        <v>0.6666666666666667</v>
      </c>
    </row>
    <row r="26" spans="1:8" ht="25.5">
      <c r="A26" s="6" t="s">
        <v>26</v>
      </c>
      <c r="B26" s="11">
        <v>956</v>
      </c>
      <c r="C26" s="3" t="s">
        <v>11</v>
      </c>
      <c r="D26" s="3" t="s">
        <v>72</v>
      </c>
      <c r="E26" s="11"/>
      <c r="F26" s="2">
        <f>F28+F29+F31</f>
        <v>1954.6</v>
      </c>
      <c r="G26" s="28">
        <f>G27+G29</f>
        <v>1252.5</v>
      </c>
      <c r="H26" s="50">
        <f t="shared" si="0"/>
        <v>0.6407960708073264</v>
      </c>
    </row>
    <row r="27" spans="1:8" ht="66.75" customHeight="1">
      <c r="A27" s="5" t="s">
        <v>67</v>
      </c>
      <c r="B27" s="8">
        <v>956</v>
      </c>
      <c r="C27" s="4" t="s">
        <v>11</v>
      </c>
      <c r="D27" s="4" t="s">
        <v>72</v>
      </c>
      <c r="E27" s="8">
        <v>100</v>
      </c>
      <c r="F27" s="1">
        <f>F28</f>
        <v>1276</v>
      </c>
      <c r="G27" s="1">
        <f>G28</f>
        <v>856.6</v>
      </c>
      <c r="H27" s="50">
        <f t="shared" si="0"/>
        <v>0.6713166144200627</v>
      </c>
    </row>
    <row r="28" spans="1:8" ht="25.5">
      <c r="A28" s="5" t="s">
        <v>63</v>
      </c>
      <c r="B28" s="8">
        <v>956</v>
      </c>
      <c r="C28" s="4" t="s">
        <v>11</v>
      </c>
      <c r="D28" s="4" t="s">
        <v>72</v>
      </c>
      <c r="E28" s="8">
        <v>120</v>
      </c>
      <c r="F28" s="1">
        <v>1276</v>
      </c>
      <c r="G28" s="12">
        <v>856.6</v>
      </c>
      <c r="H28" s="50">
        <f t="shared" si="0"/>
        <v>0.6713166144200627</v>
      </c>
    </row>
    <row r="29" spans="1:8" ht="38.25">
      <c r="A29" s="5" t="s">
        <v>109</v>
      </c>
      <c r="B29" s="8">
        <v>956</v>
      </c>
      <c r="C29" s="4" t="s">
        <v>11</v>
      </c>
      <c r="D29" s="4" t="s">
        <v>72</v>
      </c>
      <c r="E29" s="8">
        <v>200</v>
      </c>
      <c r="F29" s="1">
        <f>F30</f>
        <v>668.6</v>
      </c>
      <c r="G29" s="12">
        <f>G30</f>
        <v>395.9</v>
      </c>
      <c r="H29" s="50">
        <f t="shared" si="0"/>
        <v>0.5921328148369728</v>
      </c>
    </row>
    <row r="30" spans="1:8" ht="40.5" customHeight="1">
      <c r="A30" s="5" t="s">
        <v>64</v>
      </c>
      <c r="B30" s="8">
        <v>956</v>
      </c>
      <c r="C30" s="4" t="s">
        <v>11</v>
      </c>
      <c r="D30" s="4" t="s">
        <v>72</v>
      </c>
      <c r="E30" s="8">
        <v>240</v>
      </c>
      <c r="F30" s="1">
        <v>668.6</v>
      </c>
      <c r="G30" s="12">
        <v>395.9</v>
      </c>
      <c r="H30" s="50">
        <f t="shared" si="0"/>
        <v>0.5921328148369728</v>
      </c>
    </row>
    <row r="31" spans="1:8" ht="25.5">
      <c r="A31" s="5" t="s">
        <v>40</v>
      </c>
      <c r="B31" s="4" t="s">
        <v>42</v>
      </c>
      <c r="C31" s="4" t="s">
        <v>11</v>
      </c>
      <c r="D31" s="4" t="s">
        <v>72</v>
      </c>
      <c r="E31" s="8">
        <v>800</v>
      </c>
      <c r="F31" s="1">
        <f>F32</f>
        <v>10</v>
      </c>
      <c r="G31" s="12"/>
      <c r="H31" s="50">
        <f t="shared" si="0"/>
        <v>0</v>
      </c>
    </row>
    <row r="32" spans="1:8" ht="22.5" customHeight="1">
      <c r="A32" s="5" t="s">
        <v>41</v>
      </c>
      <c r="B32" s="4" t="s">
        <v>42</v>
      </c>
      <c r="C32" s="4" t="s">
        <v>11</v>
      </c>
      <c r="D32" s="4" t="s">
        <v>72</v>
      </c>
      <c r="E32" s="8">
        <v>850</v>
      </c>
      <c r="F32" s="1">
        <v>10</v>
      </c>
      <c r="G32" s="12"/>
      <c r="H32" s="50">
        <f t="shared" si="0"/>
        <v>0</v>
      </c>
    </row>
    <row r="33" spans="1:8" ht="54.75" customHeight="1">
      <c r="A33" s="6" t="s">
        <v>31</v>
      </c>
      <c r="B33" s="11">
        <v>956</v>
      </c>
      <c r="C33" s="3" t="s">
        <v>11</v>
      </c>
      <c r="D33" s="3" t="s">
        <v>73</v>
      </c>
      <c r="E33" s="11"/>
      <c r="F33" s="2">
        <f>F34</f>
        <v>96</v>
      </c>
      <c r="G33" s="2">
        <f>G34</f>
        <v>72</v>
      </c>
      <c r="H33" s="50">
        <f t="shared" si="0"/>
        <v>0.75</v>
      </c>
    </row>
    <row r="34" spans="1:8" ht="25.5">
      <c r="A34" s="5" t="s">
        <v>40</v>
      </c>
      <c r="B34" s="8">
        <v>956</v>
      </c>
      <c r="C34" s="4" t="s">
        <v>11</v>
      </c>
      <c r="D34" s="4" t="s">
        <v>73</v>
      </c>
      <c r="E34" s="8">
        <v>800</v>
      </c>
      <c r="F34" s="1">
        <f>F35</f>
        <v>96</v>
      </c>
      <c r="G34" s="12">
        <f>G35</f>
        <v>72</v>
      </c>
      <c r="H34" s="50">
        <f t="shared" si="0"/>
        <v>0.75</v>
      </c>
    </row>
    <row r="35" spans="1:8" ht="25.5">
      <c r="A35" s="5" t="s">
        <v>41</v>
      </c>
      <c r="B35" s="8">
        <v>956</v>
      </c>
      <c r="C35" s="4" t="s">
        <v>11</v>
      </c>
      <c r="D35" s="4" t="s">
        <v>73</v>
      </c>
      <c r="E35" s="8">
        <v>850</v>
      </c>
      <c r="F35" s="1">
        <v>96</v>
      </c>
      <c r="G35" s="12">
        <v>72</v>
      </c>
      <c r="H35" s="50">
        <f t="shared" si="0"/>
        <v>0.75</v>
      </c>
    </row>
    <row r="36" spans="1:11" s="29" customFormat="1" ht="38.25">
      <c r="A36" s="6" t="s">
        <v>5</v>
      </c>
      <c r="B36" s="11" t="s">
        <v>6</v>
      </c>
      <c r="C36" s="3"/>
      <c r="D36" s="3"/>
      <c r="E36" s="11"/>
      <c r="F36" s="2">
        <f>F37+F62+F83+F92+F103+F108+F117+F126+F138+F143</f>
        <v>63315.6</v>
      </c>
      <c r="G36" s="2">
        <f>G37+G62+G83+G92++G108+++G117+++G126+G138+G143</f>
        <v>33499.3</v>
      </c>
      <c r="H36" s="50">
        <f t="shared" si="0"/>
        <v>0.5290844594381164</v>
      </c>
      <c r="K36" s="44"/>
    </row>
    <row r="37" spans="1:8" s="29" customFormat="1" ht="17.25" customHeight="1">
      <c r="A37" s="6" t="s">
        <v>47</v>
      </c>
      <c r="B37" s="11">
        <v>897</v>
      </c>
      <c r="C37" s="3" t="s">
        <v>46</v>
      </c>
      <c r="D37" s="3"/>
      <c r="E37" s="11"/>
      <c r="F37" s="2">
        <f>F38+F54+F58</f>
        <v>9686.199999999999</v>
      </c>
      <c r="G37" s="28">
        <f>G38+G54+G58</f>
        <v>6263.2</v>
      </c>
      <c r="H37" s="50">
        <f t="shared" si="0"/>
        <v>0.6466106419442094</v>
      </c>
    </row>
    <row r="38" spans="1:8" s="29" customFormat="1" ht="63.75">
      <c r="A38" s="6" t="s">
        <v>12</v>
      </c>
      <c r="B38" s="11" t="s">
        <v>6</v>
      </c>
      <c r="C38" s="3" t="s">
        <v>13</v>
      </c>
      <c r="D38" s="3"/>
      <c r="E38" s="11"/>
      <c r="F38" s="2">
        <f>F39+F42+F49</f>
        <v>9597.4</v>
      </c>
      <c r="G38" s="28">
        <f>G39+G42+G49</f>
        <v>6254.4</v>
      </c>
      <c r="H38" s="50">
        <f t="shared" si="0"/>
        <v>0.6516764957175901</v>
      </c>
    </row>
    <row r="39" spans="1:8" ht="38.25">
      <c r="A39" s="6" t="s">
        <v>14</v>
      </c>
      <c r="B39" s="11" t="s">
        <v>6</v>
      </c>
      <c r="C39" s="3" t="s">
        <v>13</v>
      </c>
      <c r="D39" s="3" t="s">
        <v>74</v>
      </c>
      <c r="E39" s="11"/>
      <c r="F39" s="2">
        <f>F40</f>
        <v>1701.5</v>
      </c>
      <c r="G39" s="28">
        <f>G40</f>
        <v>1218.7</v>
      </c>
      <c r="H39" s="50">
        <f t="shared" si="0"/>
        <v>0.7162503673229503</v>
      </c>
    </row>
    <row r="40" spans="1:8" ht="63.75">
      <c r="A40" s="5" t="s">
        <v>67</v>
      </c>
      <c r="B40" s="8">
        <v>897</v>
      </c>
      <c r="C40" s="4" t="s">
        <v>13</v>
      </c>
      <c r="D40" s="4" t="s">
        <v>74</v>
      </c>
      <c r="E40" s="8">
        <v>100</v>
      </c>
      <c r="F40" s="1">
        <f>F41</f>
        <v>1701.5</v>
      </c>
      <c r="G40" s="12">
        <f>G41</f>
        <v>1218.7</v>
      </c>
      <c r="H40" s="50">
        <f t="shared" si="0"/>
        <v>0.7162503673229503</v>
      </c>
    </row>
    <row r="41" spans="1:8" ht="25.5">
      <c r="A41" s="5" t="s">
        <v>63</v>
      </c>
      <c r="B41" s="8">
        <v>897</v>
      </c>
      <c r="C41" s="4" t="s">
        <v>13</v>
      </c>
      <c r="D41" s="4" t="s">
        <v>74</v>
      </c>
      <c r="E41" s="8">
        <v>120</v>
      </c>
      <c r="F41" s="1">
        <v>1701.5</v>
      </c>
      <c r="G41" s="12">
        <v>1218.7</v>
      </c>
      <c r="H41" s="50">
        <f t="shared" si="0"/>
        <v>0.7162503673229503</v>
      </c>
    </row>
    <row r="42" spans="1:8" ht="38.25">
      <c r="A42" s="6" t="s">
        <v>23</v>
      </c>
      <c r="B42" s="11" t="s">
        <v>6</v>
      </c>
      <c r="C42" s="3" t="s">
        <v>13</v>
      </c>
      <c r="D42" s="3" t="s">
        <v>75</v>
      </c>
      <c r="E42" s="11"/>
      <c r="F42" s="2">
        <f>F43+F45+F47</f>
        <v>6753</v>
      </c>
      <c r="G42" s="28">
        <f>G43+G46+G47</f>
        <v>4277.8</v>
      </c>
      <c r="H42" s="50">
        <f t="shared" si="0"/>
        <v>0.6334666074337332</v>
      </c>
    </row>
    <row r="43" spans="1:8" ht="63.75">
      <c r="A43" s="5" t="s">
        <v>67</v>
      </c>
      <c r="B43" s="8">
        <v>897</v>
      </c>
      <c r="C43" s="4" t="s">
        <v>13</v>
      </c>
      <c r="D43" s="4" t="s">
        <v>75</v>
      </c>
      <c r="E43" s="8">
        <v>100</v>
      </c>
      <c r="F43" s="1">
        <f>F44</f>
        <v>5031.8</v>
      </c>
      <c r="G43" s="1">
        <f>G44</f>
        <v>3293.7</v>
      </c>
      <c r="H43" s="50">
        <f t="shared" si="0"/>
        <v>0.6545768909734091</v>
      </c>
    </row>
    <row r="44" spans="1:8" ht="25.5">
      <c r="A44" s="5" t="s">
        <v>63</v>
      </c>
      <c r="B44" s="8">
        <v>897</v>
      </c>
      <c r="C44" s="4" t="s">
        <v>13</v>
      </c>
      <c r="D44" s="4" t="s">
        <v>75</v>
      </c>
      <c r="E44" s="8">
        <v>120</v>
      </c>
      <c r="F44" s="1">
        <v>5031.8</v>
      </c>
      <c r="G44" s="12">
        <v>3293.7</v>
      </c>
      <c r="H44" s="50">
        <f t="shared" si="0"/>
        <v>0.6545768909734091</v>
      </c>
    </row>
    <row r="45" spans="1:8" ht="38.25">
      <c r="A45" s="5" t="s">
        <v>109</v>
      </c>
      <c r="B45" s="8" t="s">
        <v>6</v>
      </c>
      <c r="C45" s="4" t="s">
        <v>13</v>
      </c>
      <c r="D45" s="4" t="s">
        <v>75</v>
      </c>
      <c r="E45" s="8">
        <v>200</v>
      </c>
      <c r="F45" s="1">
        <f>F46</f>
        <v>1708.2</v>
      </c>
      <c r="G45" s="8">
        <f>G46</f>
        <v>983.6</v>
      </c>
      <c r="H45" s="50">
        <f t="shared" si="0"/>
        <v>0.5758107949888772</v>
      </c>
    </row>
    <row r="46" spans="1:8" ht="41.25" customHeight="1">
      <c r="A46" s="7" t="s">
        <v>64</v>
      </c>
      <c r="B46" s="8" t="s">
        <v>6</v>
      </c>
      <c r="C46" s="4" t="s">
        <v>13</v>
      </c>
      <c r="D46" s="4" t="s">
        <v>75</v>
      </c>
      <c r="E46" s="8">
        <v>240</v>
      </c>
      <c r="F46" s="1">
        <v>1708.2</v>
      </c>
      <c r="G46" s="8">
        <v>983.6</v>
      </c>
      <c r="H46" s="50">
        <f t="shared" si="0"/>
        <v>0.5758107949888772</v>
      </c>
    </row>
    <row r="47" spans="1:8" ht="25.5">
      <c r="A47" s="5" t="s">
        <v>40</v>
      </c>
      <c r="B47" s="8">
        <v>897</v>
      </c>
      <c r="C47" s="4" t="s">
        <v>13</v>
      </c>
      <c r="D47" s="4" t="s">
        <v>75</v>
      </c>
      <c r="E47" s="8">
        <v>800</v>
      </c>
      <c r="F47" s="1">
        <f>F48</f>
        <v>13</v>
      </c>
      <c r="G47" s="12">
        <f>G48</f>
        <v>0.5</v>
      </c>
      <c r="H47" s="50">
        <f t="shared" si="0"/>
        <v>0.038461538461538464</v>
      </c>
    </row>
    <row r="48" spans="1:8" ht="25.5">
      <c r="A48" s="5" t="s">
        <v>41</v>
      </c>
      <c r="B48" s="8">
        <v>897</v>
      </c>
      <c r="C48" s="4" t="s">
        <v>13</v>
      </c>
      <c r="D48" s="4" t="s">
        <v>75</v>
      </c>
      <c r="E48" s="8">
        <v>850</v>
      </c>
      <c r="F48" s="1">
        <v>13</v>
      </c>
      <c r="G48" s="12">
        <v>0.5</v>
      </c>
      <c r="H48" s="50">
        <f t="shared" si="0"/>
        <v>0.038461538461538464</v>
      </c>
    </row>
    <row r="49" spans="1:8" ht="68.25" customHeight="1">
      <c r="A49" s="31" t="s">
        <v>93</v>
      </c>
      <c r="B49" s="11">
        <v>897</v>
      </c>
      <c r="C49" s="3" t="s">
        <v>13</v>
      </c>
      <c r="D49" s="3" t="s">
        <v>88</v>
      </c>
      <c r="E49" s="11"/>
      <c r="F49" s="2">
        <f>F50+F52</f>
        <v>1142.9</v>
      </c>
      <c r="G49" s="28">
        <f>G50+G52</f>
        <v>757.9</v>
      </c>
      <c r="H49" s="50">
        <f t="shared" si="0"/>
        <v>0.6631376323387872</v>
      </c>
    </row>
    <row r="50" spans="1:8" ht="66.75" customHeight="1">
      <c r="A50" s="5" t="s">
        <v>67</v>
      </c>
      <c r="B50" s="8">
        <v>897</v>
      </c>
      <c r="C50" s="4" t="s">
        <v>13</v>
      </c>
      <c r="D50" s="4" t="s">
        <v>88</v>
      </c>
      <c r="E50" s="8">
        <v>100</v>
      </c>
      <c r="F50" s="1">
        <f>F51</f>
        <v>1063.4</v>
      </c>
      <c r="G50" s="12">
        <f>G51</f>
        <v>720.6</v>
      </c>
      <c r="H50" s="50">
        <f t="shared" si="0"/>
        <v>0.6776377656573255</v>
      </c>
    </row>
    <row r="51" spans="1:8" ht="26.25" customHeight="1">
      <c r="A51" s="5" t="s">
        <v>63</v>
      </c>
      <c r="B51" s="8">
        <v>897</v>
      </c>
      <c r="C51" s="4" t="s">
        <v>13</v>
      </c>
      <c r="D51" s="4" t="s">
        <v>88</v>
      </c>
      <c r="E51" s="8">
        <v>120</v>
      </c>
      <c r="F51" s="1">
        <v>1063.4</v>
      </c>
      <c r="G51" s="12">
        <v>720.6</v>
      </c>
      <c r="H51" s="50">
        <f t="shared" si="0"/>
        <v>0.6776377656573255</v>
      </c>
    </row>
    <row r="52" spans="1:8" ht="37.5" customHeight="1">
      <c r="A52" s="5" t="s">
        <v>109</v>
      </c>
      <c r="B52" s="8">
        <v>897</v>
      </c>
      <c r="C52" s="4" t="s">
        <v>13</v>
      </c>
      <c r="D52" s="4" t="s">
        <v>88</v>
      </c>
      <c r="E52" s="8">
        <v>200</v>
      </c>
      <c r="F52" s="1">
        <f>F53</f>
        <v>79.5</v>
      </c>
      <c r="G52" s="8">
        <f>G53</f>
        <v>37.3</v>
      </c>
      <c r="H52" s="50">
        <f t="shared" si="0"/>
        <v>0.46918238993710687</v>
      </c>
    </row>
    <row r="53" spans="1:8" ht="39" customHeight="1">
      <c r="A53" s="5" t="s">
        <v>64</v>
      </c>
      <c r="B53" s="8">
        <v>897</v>
      </c>
      <c r="C53" s="4" t="s">
        <v>13</v>
      </c>
      <c r="D53" s="4" t="s">
        <v>88</v>
      </c>
      <c r="E53" s="8">
        <v>240</v>
      </c>
      <c r="F53" s="1">
        <v>79.5</v>
      </c>
      <c r="G53" s="8">
        <v>37.3</v>
      </c>
      <c r="H53" s="50">
        <f t="shared" si="0"/>
        <v>0.46918238993710687</v>
      </c>
    </row>
    <row r="54" spans="1:8" s="29" customFormat="1" ht="19.5" customHeight="1">
      <c r="A54" s="6" t="s">
        <v>15</v>
      </c>
      <c r="B54" s="11" t="s">
        <v>6</v>
      </c>
      <c r="C54" s="3" t="s">
        <v>28</v>
      </c>
      <c r="D54" s="3"/>
      <c r="E54" s="11"/>
      <c r="F54" s="2">
        <f>F55</f>
        <v>80</v>
      </c>
      <c r="G54" s="28"/>
      <c r="H54" s="50">
        <f t="shared" si="0"/>
        <v>0</v>
      </c>
    </row>
    <row r="55" spans="1:8" ht="12.75">
      <c r="A55" s="6" t="s">
        <v>16</v>
      </c>
      <c r="B55" s="11" t="s">
        <v>6</v>
      </c>
      <c r="C55" s="3" t="s">
        <v>28</v>
      </c>
      <c r="D55" s="3" t="s">
        <v>76</v>
      </c>
      <c r="E55" s="11"/>
      <c r="F55" s="2">
        <f>F56</f>
        <v>80</v>
      </c>
      <c r="G55" s="28"/>
      <c r="H55" s="50">
        <f t="shared" si="0"/>
        <v>0</v>
      </c>
    </row>
    <row r="56" spans="1:8" ht="15" customHeight="1">
      <c r="A56" s="5" t="s">
        <v>40</v>
      </c>
      <c r="B56" s="8">
        <v>897</v>
      </c>
      <c r="C56" s="4" t="s">
        <v>28</v>
      </c>
      <c r="D56" s="4" t="s">
        <v>76</v>
      </c>
      <c r="E56" s="8">
        <v>800</v>
      </c>
      <c r="F56" s="1">
        <f>F57</f>
        <v>80</v>
      </c>
      <c r="G56" s="12"/>
      <c r="H56" s="50">
        <f t="shared" si="0"/>
        <v>0</v>
      </c>
    </row>
    <row r="57" spans="1:8" ht="15.75" customHeight="1">
      <c r="A57" s="5" t="s">
        <v>34</v>
      </c>
      <c r="B57" s="8" t="s">
        <v>6</v>
      </c>
      <c r="C57" s="4" t="s">
        <v>28</v>
      </c>
      <c r="D57" s="4" t="s">
        <v>76</v>
      </c>
      <c r="E57" s="8">
        <v>870</v>
      </c>
      <c r="F57" s="1">
        <v>80</v>
      </c>
      <c r="G57" s="12"/>
      <c r="H57" s="50">
        <f t="shared" si="0"/>
        <v>0</v>
      </c>
    </row>
    <row r="58" spans="1:8" ht="28.5" customHeight="1">
      <c r="A58" s="32" t="s">
        <v>99</v>
      </c>
      <c r="B58" s="11">
        <v>897</v>
      </c>
      <c r="C58" s="3" t="s">
        <v>100</v>
      </c>
      <c r="D58" s="3"/>
      <c r="E58" s="11"/>
      <c r="F58" s="2">
        <f>F59</f>
        <v>8.8</v>
      </c>
      <c r="G58" s="28">
        <f>G59</f>
        <v>8.8</v>
      </c>
      <c r="H58" s="50">
        <f t="shared" si="0"/>
        <v>1</v>
      </c>
    </row>
    <row r="59" spans="1:8" ht="62.25" customHeight="1">
      <c r="A59" s="30" t="s">
        <v>92</v>
      </c>
      <c r="B59" s="11">
        <v>897</v>
      </c>
      <c r="C59" s="3" t="s">
        <v>100</v>
      </c>
      <c r="D59" s="3" t="s">
        <v>89</v>
      </c>
      <c r="E59" s="11"/>
      <c r="F59" s="2">
        <f>F60</f>
        <v>8.8</v>
      </c>
      <c r="G59" s="11">
        <f>G60</f>
        <v>8.8</v>
      </c>
      <c r="H59" s="50">
        <f t="shared" si="0"/>
        <v>1</v>
      </c>
    </row>
    <row r="60" spans="1:8" ht="38.25" customHeight="1">
      <c r="A60" s="5" t="s">
        <v>109</v>
      </c>
      <c r="B60" s="8">
        <v>897</v>
      </c>
      <c r="C60" s="4" t="s">
        <v>100</v>
      </c>
      <c r="D60" s="4" t="s">
        <v>89</v>
      </c>
      <c r="E60" s="8">
        <v>200</v>
      </c>
      <c r="F60" s="1">
        <f>F61</f>
        <v>8.8</v>
      </c>
      <c r="G60" s="8">
        <f>G61</f>
        <v>8.8</v>
      </c>
      <c r="H60" s="50">
        <f t="shared" si="0"/>
        <v>1</v>
      </c>
    </row>
    <row r="61" spans="1:8" ht="42.75" customHeight="1">
      <c r="A61" s="33" t="s">
        <v>64</v>
      </c>
      <c r="B61" s="8">
        <v>897</v>
      </c>
      <c r="C61" s="4" t="s">
        <v>100</v>
      </c>
      <c r="D61" s="4" t="s">
        <v>89</v>
      </c>
      <c r="E61" s="8">
        <v>240</v>
      </c>
      <c r="F61" s="1">
        <v>8.8</v>
      </c>
      <c r="G61" s="8">
        <v>8.8</v>
      </c>
      <c r="H61" s="50">
        <f t="shared" si="0"/>
        <v>1</v>
      </c>
    </row>
    <row r="62" spans="1:8" ht="38.25" customHeight="1">
      <c r="A62" s="30" t="s">
        <v>48</v>
      </c>
      <c r="B62" s="11">
        <v>897</v>
      </c>
      <c r="C62" s="3" t="s">
        <v>49</v>
      </c>
      <c r="D62" s="3"/>
      <c r="E62" s="11"/>
      <c r="F62" s="2">
        <f>F63+F67</f>
        <v>260</v>
      </c>
      <c r="G62" s="28">
        <f>G67</f>
        <v>55</v>
      </c>
      <c r="H62" s="50">
        <f t="shared" si="0"/>
        <v>0.21153846153846154</v>
      </c>
    </row>
    <row r="63" spans="1:8" s="29" customFormat="1" ht="55.5" customHeight="1">
      <c r="A63" s="26" t="s">
        <v>108</v>
      </c>
      <c r="B63" s="11" t="s">
        <v>6</v>
      </c>
      <c r="C63" s="3" t="s">
        <v>107</v>
      </c>
      <c r="D63" s="3"/>
      <c r="E63" s="11"/>
      <c r="F63" s="2">
        <f>F64</f>
        <v>47</v>
      </c>
      <c r="G63" s="28"/>
      <c r="H63" s="50">
        <f t="shared" si="0"/>
        <v>0</v>
      </c>
    </row>
    <row r="64" spans="1:8" ht="195" customHeight="1">
      <c r="A64" s="30" t="s">
        <v>113</v>
      </c>
      <c r="B64" s="11" t="s">
        <v>6</v>
      </c>
      <c r="C64" s="3" t="s">
        <v>107</v>
      </c>
      <c r="D64" s="3" t="s">
        <v>77</v>
      </c>
      <c r="E64" s="11"/>
      <c r="F64" s="2">
        <f>F65</f>
        <v>47</v>
      </c>
      <c r="G64" s="28"/>
      <c r="H64" s="50">
        <f t="shared" si="0"/>
        <v>0</v>
      </c>
    </row>
    <row r="65" spans="1:8" ht="40.5" customHeight="1">
      <c r="A65" s="5" t="s">
        <v>109</v>
      </c>
      <c r="B65" s="8" t="s">
        <v>6</v>
      </c>
      <c r="C65" s="4" t="s">
        <v>107</v>
      </c>
      <c r="D65" s="4" t="s">
        <v>77</v>
      </c>
      <c r="E65" s="8">
        <v>200</v>
      </c>
      <c r="F65" s="1">
        <f>F66</f>
        <v>47</v>
      </c>
      <c r="G65" s="12"/>
      <c r="H65" s="50">
        <f t="shared" si="0"/>
        <v>0</v>
      </c>
    </row>
    <row r="66" spans="1:8" ht="36.75" customHeight="1">
      <c r="A66" s="5" t="s">
        <v>64</v>
      </c>
      <c r="B66" s="8">
        <v>897</v>
      </c>
      <c r="C66" s="4" t="s">
        <v>107</v>
      </c>
      <c r="D66" s="4" t="s">
        <v>77</v>
      </c>
      <c r="E66" s="8">
        <v>240</v>
      </c>
      <c r="F66" s="1">
        <v>47</v>
      </c>
      <c r="G66" s="12"/>
      <c r="H66" s="50">
        <f t="shared" si="0"/>
        <v>0</v>
      </c>
    </row>
    <row r="67" spans="1:8" ht="38.25" customHeight="1">
      <c r="A67" s="6" t="s">
        <v>98</v>
      </c>
      <c r="B67" s="11">
        <v>897</v>
      </c>
      <c r="C67" s="3" t="s">
        <v>96</v>
      </c>
      <c r="D67" s="3"/>
      <c r="E67" s="11"/>
      <c r="F67" s="2">
        <f>F68+F71+F74+F77+F80</f>
        <v>213</v>
      </c>
      <c r="G67" s="2">
        <f>G68+G71+G74+G77+G80</f>
        <v>55</v>
      </c>
      <c r="H67" s="50">
        <f t="shared" si="0"/>
        <v>0.25821596244131456</v>
      </c>
    </row>
    <row r="68" spans="1:8" ht="93" customHeight="1">
      <c r="A68" s="26" t="s">
        <v>114</v>
      </c>
      <c r="B68" s="11">
        <v>897</v>
      </c>
      <c r="C68" s="3" t="s">
        <v>96</v>
      </c>
      <c r="D68" s="3" t="s">
        <v>129</v>
      </c>
      <c r="E68" s="11"/>
      <c r="F68" s="2">
        <f>F69</f>
        <v>70</v>
      </c>
      <c r="G68" s="28">
        <f>G69</f>
        <v>55</v>
      </c>
      <c r="H68" s="50">
        <f t="shared" si="0"/>
        <v>0.7857142857142857</v>
      </c>
    </row>
    <row r="69" spans="1:8" ht="36.75" customHeight="1">
      <c r="A69" s="5" t="s">
        <v>109</v>
      </c>
      <c r="B69" s="8">
        <v>897</v>
      </c>
      <c r="C69" s="4" t="s">
        <v>96</v>
      </c>
      <c r="D69" s="4" t="s">
        <v>129</v>
      </c>
      <c r="E69" s="8">
        <v>200</v>
      </c>
      <c r="F69" s="1">
        <f>F70</f>
        <v>70</v>
      </c>
      <c r="G69" s="12">
        <f>G70</f>
        <v>55</v>
      </c>
      <c r="H69" s="50">
        <f t="shared" si="0"/>
        <v>0.7857142857142857</v>
      </c>
    </row>
    <row r="70" spans="1:8" ht="40.5" customHeight="1" thickBot="1">
      <c r="A70" s="34" t="s">
        <v>64</v>
      </c>
      <c r="B70" s="8">
        <v>897</v>
      </c>
      <c r="C70" s="4" t="s">
        <v>96</v>
      </c>
      <c r="D70" s="4" t="s">
        <v>129</v>
      </c>
      <c r="E70" s="8">
        <v>240</v>
      </c>
      <c r="F70" s="1">
        <v>70</v>
      </c>
      <c r="G70" s="12">
        <v>55</v>
      </c>
      <c r="H70" s="50">
        <f t="shared" si="0"/>
        <v>0.7857142857142857</v>
      </c>
    </row>
    <row r="71" spans="1:8" ht="137.25" customHeight="1" thickBot="1">
      <c r="A71" s="9" t="s">
        <v>115</v>
      </c>
      <c r="B71" s="10">
        <v>897</v>
      </c>
      <c r="C71" s="3" t="s">
        <v>96</v>
      </c>
      <c r="D71" s="3" t="s">
        <v>130</v>
      </c>
      <c r="E71" s="11"/>
      <c r="F71" s="2">
        <f aca="true" t="shared" si="2" ref="F71:F78">F72</f>
        <v>18</v>
      </c>
      <c r="G71" s="28"/>
      <c r="H71" s="50">
        <f t="shared" si="0"/>
        <v>0</v>
      </c>
    </row>
    <row r="72" spans="1:8" ht="38.25">
      <c r="A72" s="5" t="s">
        <v>109</v>
      </c>
      <c r="B72" s="8">
        <v>897</v>
      </c>
      <c r="C72" s="4" t="s">
        <v>96</v>
      </c>
      <c r="D72" s="4" t="s">
        <v>130</v>
      </c>
      <c r="E72" s="8">
        <v>200</v>
      </c>
      <c r="F72" s="1">
        <f t="shared" si="2"/>
        <v>18</v>
      </c>
      <c r="G72" s="12"/>
      <c r="H72" s="50">
        <f t="shared" si="0"/>
        <v>0</v>
      </c>
    </row>
    <row r="73" spans="1:8" ht="43.5" customHeight="1">
      <c r="A73" s="7" t="s">
        <v>64</v>
      </c>
      <c r="B73" s="8">
        <v>897</v>
      </c>
      <c r="C73" s="4" t="s">
        <v>96</v>
      </c>
      <c r="D73" s="4" t="s">
        <v>130</v>
      </c>
      <c r="E73" s="8">
        <v>240</v>
      </c>
      <c r="F73" s="1">
        <v>18</v>
      </c>
      <c r="G73" s="12"/>
      <c r="H73" s="50">
        <f t="shared" si="0"/>
        <v>0</v>
      </c>
    </row>
    <row r="74" spans="1:8" ht="193.5" customHeight="1">
      <c r="A74" s="30" t="s">
        <v>124</v>
      </c>
      <c r="B74" s="10">
        <v>897</v>
      </c>
      <c r="C74" s="3" t="s">
        <v>96</v>
      </c>
      <c r="D74" s="3" t="s">
        <v>131</v>
      </c>
      <c r="E74" s="11"/>
      <c r="F74" s="2">
        <f t="shared" si="2"/>
        <v>115</v>
      </c>
      <c r="G74" s="28"/>
      <c r="H74" s="50">
        <f t="shared" si="0"/>
        <v>0</v>
      </c>
    </row>
    <row r="75" spans="1:8" ht="36" customHeight="1">
      <c r="A75" s="5" t="s">
        <v>109</v>
      </c>
      <c r="B75" s="8">
        <v>897</v>
      </c>
      <c r="C75" s="4" t="s">
        <v>96</v>
      </c>
      <c r="D75" s="4" t="s">
        <v>131</v>
      </c>
      <c r="E75" s="8">
        <v>200</v>
      </c>
      <c r="F75" s="1">
        <f t="shared" si="2"/>
        <v>115</v>
      </c>
      <c r="G75" s="12"/>
      <c r="H75" s="50">
        <f t="shared" si="0"/>
        <v>0</v>
      </c>
    </row>
    <row r="76" spans="1:8" ht="39" customHeight="1">
      <c r="A76" s="7" t="s">
        <v>64</v>
      </c>
      <c r="B76" s="8">
        <v>897</v>
      </c>
      <c r="C76" s="4" t="s">
        <v>96</v>
      </c>
      <c r="D76" s="4" t="s">
        <v>131</v>
      </c>
      <c r="E76" s="8">
        <v>240</v>
      </c>
      <c r="F76" s="1">
        <v>115</v>
      </c>
      <c r="G76" s="1"/>
      <c r="H76" s="50">
        <f t="shared" si="0"/>
        <v>0</v>
      </c>
    </row>
    <row r="77" spans="1:8" ht="97.5" customHeight="1" thickBot="1">
      <c r="A77" s="45" t="s">
        <v>117</v>
      </c>
      <c r="B77" s="10">
        <v>897</v>
      </c>
      <c r="C77" s="3" t="s">
        <v>96</v>
      </c>
      <c r="D77" s="3" t="s">
        <v>132</v>
      </c>
      <c r="E77" s="11"/>
      <c r="F77" s="2">
        <f t="shared" si="2"/>
        <v>5</v>
      </c>
      <c r="G77" s="28"/>
      <c r="H77" s="50">
        <f t="shared" si="0"/>
        <v>0</v>
      </c>
    </row>
    <row r="78" spans="1:8" ht="43.5" customHeight="1">
      <c r="A78" s="5" t="s">
        <v>109</v>
      </c>
      <c r="B78" s="8">
        <v>897</v>
      </c>
      <c r="C78" s="4" t="s">
        <v>96</v>
      </c>
      <c r="D78" s="4" t="s">
        <v>132</v>
      </c>
      <c r="E78" s="8">
        <v>200</v>
      </c>
      <c r="F78" s="1">
        <f t="shared" si="2"/>
        <v>5</v>
      </c>
      <c r="G78" s="12"/>
      <c r="H78" s="50">
        <f t="shared" si="0"/>
        <v>0</v>
      </c>
    </row>
    <row r="79" spans="1:8" ht="43.5" customHeight="1">
      <c r="A79" s="7" t="s">
        <v>64</v>
      </c>
      <c r="B79" s="8">
        <v>897</v>
      </c>
      <c r="C79" s="4" t="s">
        <v>96</v>
      </c>
      <c r="D79" s="4" t="s">
        <v>132</v>
      </c>
      <c r="E79" s="8">
        <v>240</v>
      </c>
      <c r="F79" s="1">
        <v>5</v>
      </c>
      <c r="G79" s="12"/>
      <c r="H79" s="50">
        <f t="shared" si="0"/>
        <v>0</v>
      </c>
    </row>
    <row r="80" spans="1:8" ht="136.5" customHeight="1">
      <c r="A80" s="30" t="s">
        <v>116</v>
      </c>
      <c r="B80" s="11">
        <v>897</v>
      </c>
      <c r="C80" s="3" t="s">
        <v>96</v>
      </c>
      <c r="D80" s="3" t="s">
        <v>133</v>
      </c>
      <c r="E80" s="8"/>
      <c r="F80" s="2">
        <f>F81</f>
        <v>5</v>
      </c>
      <c r="G80" s="28"/>
      <c r="H80" s="50">
        <f t="shared" si="0"/>
        <v>0</v>
      </c>
    </row>
    <row r="81" spans="1:8" ht="47.25" customHeight="1">
      <c r="A81" s="5" t="s">
        <v>109</v>
      </c>
      <c r="B81" s="8">
        <v>897</v>
      </c>
      <c r="C81" s="4" t="s">
        <v>96</v>
      </c>
      <c r="D81" s="4" t="s">
        <v>133</v>
      </c>
      <c r="E81" s="8">
        <v>200</v>
      </c>
      <c r="F81" s="1">
        <f>F82</f>
        <v>5</v>
      </c>
      <c r="G81" s="12"/>
      <c r="H81" s="50">
        <f aca="true" t="shared" si="3" ref="H81:H145">G81/F81</f>
        <v>0</v>
      </c>
    </row>
    <row r="82" spans="1:8" ht="48" customHeight="1">
      <c r="A82" s="7" t="s">
        <v>64</v>
      </c>
      <c r="B82" s="8">
        <v>897</v>
      </c>
      <c r="C82" s="4" t="s">
        <v>96</v>
      </c>
      <c r="D82" s="4" t="s">
        <v>133</v>
      </c>
      <c r="E82" s="8">
        <v>240</v>
      </c>
      <c r="F82" s="1">
        <v>5</v>
      </c>
      <c r="G82" s="12"/>
      <c r="H82" s="50">
        <f t="shared" si="3"/>
        <v>0</v>
      </c>
    </row>
    <row r="83" spans="1:8" ht="23.25" customHeight="1">
      <c r="A83" s="6" t="s">
        <v>50</v>
      </c>
      <c r="B83" s="11">
        <v>897</v>
      </c>
      <c r="C83" s="3" t="s">
        <v>51</v>
      </c>
      <c r="D83" s="3"/>
      <c r="E83" s="11"/>
      <c r="F83" s="2">
        <f>F84+F88</f>
        <v>19628.4</v>
      </c>
      <c r="G83" s="28">
        <f>G88</f>
        <v>15193.2</v>
      </c>
      <c r="H83" s="50">
        <f t="shared" si="3"/>
        <v>0.7740416946872898</v>
      </c>
    </row>
    <row r="84" spans="1:8" ht="23.25" customHeight="1">
      <c r="A84" s="35" t="s">
        <v>101</v>
      </c>
      <c r="B84" s="11">
        <v>897</v>
      </c>
      <c r="C84" s="3" t="s">
        <v>102</v>
      </c>
      <c r="D84" s="3"/>
      <c r="E84" s="11"/>
      <c r="F84" s="2">
        <f>F85</f>
        <v>50</v>
      </c>
      <c r="G84" s="28"/>
      <c r="H84" s="50">
        <f t="shared" si="3"/>
        <v>0</v>
      </c>
    </row>
    <row r="85" spans="1:8" ht="167.25" customHeight="1">
      <c r="A85" s="26" t="s">
        <v>125</v>
      </c>
      <c r="B85" s="11">
        <v>897</v>
      </c>
      <c r="C85" s="3" t="s">
        <v>102</v>
      </c>
      <c r="D85" s="46" t="s">
        <v>137</v>
      </c>
      <c r="E85" s="11"/>
      <c r="F85" s="2">
        <f>F86</f>
        <v>50</v>
      </c>
      <c r="G85" s="28"/>
      <c r="H85" s="50">
        <f t="shared" si="3"/>
        <v>0</v>
      </c>
    </row>
    <row r="86" spans="1:8" ht="39" customHeight="1">
      <c r="A86" s="6" t="s">
        <v>109</v>
      </c>
      <c r="B86" s="11">
        <v>897</v>
      </c>
      <c r="C86" s="3" t="s">
        <v>102</v>
      </c>
      <c r="D86" s="47" t="s">
        <v>137</v>
      </c>
      <c r="E86" s="11">
        <v>200</v>
      </c>
      <c r="F86" s="2">
        <v>50</v>
      </c>
      <c r="G86" s="28"/>
      <c r="H86" s="50">
        <f t="shared" si="3"/>
        <v>0</v>
      </c>
    </row>
    <row r="87" spans="1:8" ht="36.75" customHeight="1">
      <c r="A87" s="36" t="s">
        <v>64</v>
      </c>
      <c r="B87" s="8">
        <v>897</v>
      </c>
      <c r="C87" s="4" t="s">
        <v>102</v>
      </c>
      <c r="D87" s="48" t="s">
        <v>137</v>
      </c>
      <c r="E87" s="8">
        <v>240</v>
      </c>
      <c r="F87" s="1">
        <v>50</v>
      </c>
      <c r="G87" s="12"/>
      <c r="H87" s="50">
        <f t="shared" si="3"/>
        <v>0</v>
      </c>
    </row>
    <row r="88" spans="1:8" ht="26.25" customHeight="1">
      <c r="A88" s="37" t="s">
        <v>126</v>
      </c>
      <c r="B88" s="11">
        <v>897</v>
      </c>
      <c r="C88" s="3" t="s">
        <v>33</v>
      </c>
      <c r="D88" s="38"/>
      <c r="E88" s="8"/>
      <c r="F88" s="2">
        <f aca="true" t="shared" si="4" ref="F88:G90">F89</f>
        <v>19578.4</v>
      </c>
      <c r="G88" s="28">
        <f t="shared" si="4"/>
        <v>15193.2</v>
      </c>
      <c r="H88" s="50">
        <f t="shared" si="3"/>
        <v>0.7760184693335512</v>
      </c>
    </row>
    <row r="89" spans="1:8" ht="65.25" customHeight="1">
      <c r="A89" s="6" t="s">
        <v>127</v>
      </c>
      <c r="B89" s="11">
        <v>897</v>
      </c>
      <c r="C89" s="3" t="s">
        <v>33</v>
      </c>
      <c r="D89" s="3" t="s">
        <v>78</v>
      </c>
      <c r="E89" s="11"/>
      <c r="F89" s="2">
        <f t="shared" si="4"/>
        <v>19578.4</v>
      </c>
      <c r="G89" s="28">
        <f t="shared" si="4"/>
        <v>15193.2</v>
      </c>
      <c r="H89" s="50">
        <f t="shared" si="3"/>
        <v>0.7760184693335512</v>
      </c>
    </row>
    <row r="90" spans="1:8" ht="38.25">
      <c r="A90" s="5" t="s">
        <v>109</v>
      </c>
      <c r="B90" s="8">
        <v>897</v>
      </c>
      <c r="C90" s="4" t="s">
        <v>33</v>
      </c>
      <c r="D90" s="4" t="s">
        <v>78</v>
      </c>
      <c r="E90" s="8">
        <v>200</v>
      </c>
      <c r="F90" s="1">
        <f t="shared" si="4"/>
        <v>19578.4</v>
      </c>
      <c r="G90" s="12">
        <f t="shared" si="4"/>
        <v>15193.2</v>
      </c>
      <c r="H90" s="50">
        <f t="shared" si="3"/>
        <v>0.7760184693335512</v>
      </c>
    </row>
    <row r="91" spans="1:8" ht="38.25">
      <c r="A91" s="5" t="s">
        <v>64</v>
      </c>
      <c r="B91" s="8">
        <v>897</v>
      </c>
      <c r="C91" s="4" t="s">
        <v>33</v>
      </c>
      <c r="D91" s="4" t="s">
        <v>78</v>
      </c>
      <c r="E91" s="8">
        <v>240</v>
      </c>
      <c r="F91" s="1">
        <v>19578.4</v>
      </c>
      <c r="G91" s="1">
        <v>15193.2</v>
      </c>
      <c r="H91" s="50">
        <f t="shared" si="3"/>
        <v>0.7760184693335512</v>
      </c>
    </row>
    <row r="92" spans="1:8" ht="28.5" customHeight="1">
      <c r="A92" s="6" t="s">
        <v>52</v>
      </c>
      <c r="B92" s="11">
        <v>897</v>
      </c>
      <c r="C92" s="3" t="s">
        <v>53</v>
      </c>
      <c r="D92" s="3"/>
      <c r="E92" s="11"/>
      <c r="F92" s="2">
        <f>F93</f>
        <v>24065.1</v>
      </c>
      <c r="G92" s="2">
        <f>G93</f>
        <v>4763.6</v>
      </c>
      <c r="H92" s="50">
        <f t="shared" si="3"/>
        <v>0.19794640371326114</v>
      </c>
    </row>
    <row r="93" spans="1:8" s="29" customFormat="1" ht="21.75" customHeight="1">
      <c r="A93" s="6" t="s">
        <v>17</v>
      </c>
      <c r="B93" s="11" t="s">
        <v>6</v>
      </c>
      <c r="C93" s="3" t="s">
        <v>18</v>
      </c>
      <c r="D93" s="3"/>
      <c r="E93" s="11"/>
      <c r="F93" s="2">
        <f>F94+F97+F100</f>
        <v>24065.1</v>
      </c>
      <c r="G93" s="2">
        <f>G94+G97+G100</f>
        <v>4763.6</v>
      </c>
      <c r="H93" s="50">
        <f t="shared" si="3"/>
        <v>0.19794640371326114</v>
      </c>
    </row>
    <row r="94" spans="1:8" ht="68.25" customHeight="1">
      <c r="A94" s="6" t="s">
        <v>128</v>
      </c>
      <c r="B94" s="11" t="s">
        <v>6</v>
      </c>
      <c r="C94" s="3" t="s">
        <v>18</v>
      </c>
      <c r="D94" s="3" t="s">
        <v>79</v>
      </c>
      <c r="E94" s="11"/>
      <c r="F94" s="2">
        <f>F95</f>
        <v>2144</v>
      </c>
      <c r="G94" s="28">
        <f>G95</f>
        <v>444.4</v>
      </c>
      <c r="H94" s="50">
        <f t="shared" si="3"/>
        <v>0.20727611940298507</v>
      </c>
    </row>
    <row r="95" spans="1:8" ht="38.25">
      <c r="A95" s="5" t="s">
        <v>109</v>
      </c>
      <c r="B95" s="8" t="s">
        <v>6</v>
      </c>
      <c r="C95" s="4" t="s">
        <v>18</v>
      </c>
      <c r="D95" s="4" t="s">
        <v>79</v>
      </c>
      <c r="E95" s="8">
        <v>200</v>
      </c>
      <c r="F95" s="1">
        <f>F96</f>
        <v>2144</v>
      </c>
      <c r="G95" s="12">
        <f>G96</f>
        <v>444.4</v>
      </c>
      <c r="H95" s="50">
        <f t="shared" si="3"/>
        <v>0.20727611940298507</v>
      </c>
    </row>
    <row r="96" spans="1:8" ht="38.25">
      <c r="A96" s="5" t="s">
        <v>64</v>
      </c>
      <c r="B96" s="8" t="s">
        <v>6</v>
      </c>
      <c r="C96" s="4" t="s">
        <v>18</v>
      </c>
      <c r="D96" s="4" t="s">
        <v>79</v>
      </c>
      <c r="E96" s="8">
        <v>240</v>
      </c>
      <c r="F96" s="1">
        <v>2144</v>
      </c>
      <c r="G96" s="1">
        <v>444.4</v>
      </c>
      <c r="H96" s="50">
        <f t="shared" si="3"/>
        <v>0.20727611940298507</v>
      </c>
    </row>
    <row r="97" spans="1:8" ht="56.25" customHeight="1">
      <c r="A97" s="31" t="s">
        <v>103</v>
      </c>
      <c r="B97" s="11">
        <v>897</v>
      </c>
      <c r="C97" s="3" t="s">
        <v>18</v>
      </c>
      <c r="D97" s="3" t="s">
        <v>80</v>
      </c>
      <c r="E97" s="11"/>
      <c r="F97" s="2">
        <f>F98</f>
        <v>21421.1</v>
      </c>
      <c r="G97" s="28">
        <f>G98</f>
        <v>4200.6</v>
      </c>
      <c r="H97" s="50">
        <f t="shared" si="3"/>
        <v>0.1960963722684643</v>
      </c>
    </row>
    <row r="98" spans="1:8" ht="38.25">
      <c r="A98" s="5" t="s">
        <v>109</v>
      </c>
      <c r="B98" s="8">
        <v>897</v>
      </c>
      <c r="C98" s="4" t="s">
        <v>18</v>
      </c>
      <c r="D98" s="4" t="s">
        <v>80</v>
      </c>
      <c r="E98" s="8">
        <v>200</v>
      </c>
      <c r="F98" s="1">
        <f>F99</f>
        <v>21421.1</v>
      </c>
      <c r="G98" s="12">
        <f>G99</f>
        <v>4200.6</v>
      </c>
      <c r="H98" s="50">
        <f t="shared" si="3"/>
        <v>0.1960963722684643</v>
      </c>
    </row>
    <row r="99" spans="1:8" ht="36" customHeight="1">
      <c r="A99" s="5" t="s">
        <v>64</v>
      </c>
      <c r="B99" s="8">
        <v>897</v>
      </c>
      <c r="C99" s="4" t="s">
        <v>18</v>
      </c>
      <c r="D99" s="4" t="s">
        <v>80</v>
      </c>
      <c r="E99" s="8">
        <v>240</v>
      </c>
      <c r="F99" s="1">
        <v>21421.1</v>
      </c>
      <c r="G99" s="1">
        <v>4200.6</v>
      </c>
      <c r="H99" s="50">
        <f t="shared" si="3"/>
        <v>0.1960963722684643</v>
      </c>
    </row>
    <row r="100" spans="1:8" ht="30" customHeight="1">
      <c r="A100" s="6" t="s">
        <v>39</v>
      </c>
      <c r="B100" s="11">
        <v>897</v>
      </c>
      <c r="C100" s="3" t="s">
        <v>18</v>
      </c>
      <c r="D100" s="3" t="s">
        <v>82</v>
      </c>
      <c r="E100" s="11"/>
      <c r="F100" s="2">
        <f>F101</f>
        <v>500</v>
      </c>
      <c r="G100" s="28">
        <f>G101</f>
        <v>118.6</v>
      </c>
      <c r="H100" s="50">
        <f t="shared" si="3"/>
        <v>0.2372</v>
      </c>
    </row>
    <row r="101" spans="1:8" ht="38.25" customHeight="1">
      <c r="A101" s="5" t="s">
        <v>109</v>
      </c>
      <c r="B101" s="8">
        <v>897</v>
      </c>
      <c r="C101" s="4" t="s">
        <v>18</v>
      </c>
      <c r="D101" s="4" t="s">
        <v>82</v>
      </c>
      <c r="E101" s="8">
        <v>200</v>
      </c>
      <c r="F101" s="1">
        <f>F102</f>
        <v>500</v>
      </c>
      <c r="G101" s="12">
        <f>G102</f>
        <v>118.6</v>
      </c>
      <c r="H101" s="50">
        <f t="shared" si="3"/>
        <v>0.2372</v>
      </c>
    </row>
    <row r="102" spans="1:9" ht="38.25">
      <c r="A102" s="5" t="s">
        <v>64</v>
      </c>
      <c r="B102" s="8">
        <v>897</v>
      </c>
      <c r="C102" s="4" t="s">
        <v>18</v>
      </c>
      <c r="D102" s="4" t="s">
        <v>82</v>
      </c>
      <c r="E102" s="8">
        <v>240</v>
      </c>
      <c r="F102" s="1">
        <v>500</v>
      </c>
      <c r="G102" s="1">
        <v>118.6</v>
      </c>
      <c r="H102" s="50">
        <f t="shared" si="3"/>
        <v>0.2372</v>
      </c>
      <c r="I102" s="15">
        <v>492.9</v>
      </c>
    </row>
    <row r="103" spans="1:8" ht="18" customHeight="1">
      <c r="A103" s="6" t="s">
        <v>121</v>
      </c>
      <c r="B103" s="11">
        <v>897</v>
      </c>
      <c r="C103" s="3" t="s">
        <v>122</v>
      </c>
      <c r="D103" s="3"/>
      <c r="E103" s="11"/>
      <c r="F103" s="2">
        <f>F104</f>
        <v>3</v>
      </c>
      <c r="G103" s="2"/>
      <c r="H103" s="50">
        <f t="shared" si="3"/>
        <v>0</v>
      </c>
    </row>
    <row r="104" spans="1:8" ht="27.75" customHeight="1">
      <c r="A104" s="39" t="s">
        <v>136</v>
      </c>
      <c r="B104" s="11">
        <v>897</v>
      </c>
      <c r="C104" s="3" t="s">
        <v>134</v>
      </c>
      <c r="D104" s="3"/>
      <c r="E104" s="11"/>
      <c r="F104" s="2">
        <f>F105</f>
        <v>3</v>
      </c>
      <c r="G104" s="28"/>
      <c r="H104" s="50">
        <f t="shared" si="3"/>
        <v>0</v>
      </c>
    </row>
    <row r="105" spans="1:8" ht="192" customHeight="1">
      <c r="A105" s="30" t="s">
        <v>123</v>
      </c>
      <c r="B105" s="11">
        <v>897</v>
      </c>
      <c r="C105" s="3" t="s">
        <v>134</v>
      </c>
      <c r="D105" s="3" t="s">
        <v>135</v>
      </c>
      <c r="E105" s="11"/>
      <c r="F105" s="2">
        <f>F106</f>
        <v>3</v>
      </c>
      <c r="G105" s="28"/>
      <c r="H105" s="50">
        <f t="shared" si="3"/>
        <v>0</v>
      </c>
    </row>
    <row r="106" spans="1:8" ht="38.25">
      <c r="A106" s="5" t="s">
        <v>109</v>
      </c>
      <c r="B106" s="8">
        <v>897</v>
      </c>
      <c r="C106" s="4" t="s">
        <v>134</v>
      </c>
      <c r="D106" s="4" t="s">
        <v>135</v>
      </c>
      <c r="E106" s="8">
        <v>200</v>
      </c>
      <c r="F106" s="1">
        <f>F107</f>
        <v>3</v>
      </c>
      <c r="G106" s="12"/>
      <c r="H106" s="50">
        <f t="shared" si="3"/>
        <v>0</v>
      </c>
    </row>
    <row r="107" spans="1:8" ht="38.25">
      <c r="A107" s="5" t="s">
        <v>64</v>
      </c>
      <c r="B107" s="8">
        <v>897</v>
      </c>
      <c r="C107" s="4" t="s">
        <v>134</v>
      </c>
      <c r="D107" s="4" t="s">
        <v>135</v>
      </c>
      <c r="E107" s="8">
        <v>240</v>
      </c>
      <c r="F107" s="1">
        <v>3</v>
      </c>
      <c r="G107" s="12"/>
      <c r="H107" s="50">
        <f t="shared" si="3"/>
        <v>0</v>
      </c>
    </row>
    <row r="108" spans="1:8" ht="24.75" customHeight="1">
      <c r="A108" s="6" t="s">
        <v>54</v>
      </c>
      <c r="B108" s="11">
        <v>897</v>
      </c>
      <c r="C108" s="3" t="s">
        <v>55</v>
      </c>
      <c r="D108" s="3"/>
      <c r="E108" s="11"/>
      <c r="F108" s="2">
        <f>F109+F113</f>
        <v>489</v>
      </c>
      <c r="G108" s="28">
        <f>G109+G113</f>
        <v>373.2</v>
      </c>
      <c r="H108" s="50">
        <f t="shared" si="3"/>
        <v>0.7631901840490797</v>
      </c>
    </row>
    <row r="109" spans="1:8" ht="36" customHeight="1">
      <c r="A109" s="39" t="s">
        <v>68</v>
      </c>
      <c r="B109" s="11">
        <v>897</v>
      </c>
      <c r="C109" s="3" t="s">
        <v>66</v>
      </c>
      <c r="D109" s="3"/>
      <c r="E109" s="11"/>
      <c r="F109" s="2">
        <f aca="true" t="shared" si="5" ref="F108:G110">F110</f>
        <v>100</v>
      </c>
      <c r="G109" s="28">
        <f t="shared" si="5"/>
        <v>9.5</v>
      </c>
      <c r="H109" s="50">
        <f t="shared" si="3"/>
        <v>0.095</v>
      </c>
    </row>
    <row r="110" spans="1:9" ht="200.25" customHeight="1">
      <c r="A110" s="30" t="s">
        <v>118</v>
      </c>
      <c r="B110" s="11">
        <v>897</v>
      </c>
      <c r="C110" s="3" t="s">
        <v>66</v>
      </c>
      <c r="D110" s="3" t="s">
        <v>81</v>
      </c>
      <c r="E110" s="11"/>
      <c r="F110" s="2">
        <f t="shared" si="5"/>
        <v>100</v>
      </c>
      <c r="G110" s="28">
        <f t="shared" si="5"/>
        <v>9.5</v>
      </c>
      <c r="H110" s="50">
        <f t="shared" si="3"/>
        <v>0.095</v>
      </c>
      <c r="I110" s="15">
        <v>630</v>
      </c>
    </row>
    <row r="111" spans="1:8" ht="39" customHeight="1">
      <c r="A111" s="5" t="s">
        <v>109</v>
      </c>
      <c r="B111" s="8">
        <v>897</v>
      </c>
      <c r="C111" s="4" t="s">
        <v>66</v>
      </c>
      <c r="D111" s="4" t="s">
        <v>81</v>
      </c>
      <c r="E111" s="8">
        <v>200</v>
      </c>
      <c r="F111" s="1">
        <f>F112</f>
        <v>100</v>
      </c>
      <c r="G111" s="12">
        <f>G112</f>
        <v>9.5</v>
      </c>
      <c r="H111" s="50">
        <f t="shared" si="3"/>
        <v>0.095</v>
      </c>
    </row>
    <row r="112" spans="1:8" ht="36.75" customHeight="1">
      <c r="A112" s="5" t="s">
        <v>64</v>
      </c>
      <c r="B112" s="8">
        <v>897</v>
      </c>
      <c r="C112" s="4" t="s">
        <v>66</v>
      </c>
      <c r="D112" s="4" t="s">
        <v>81</v>
      </c>
      <c r="E112" s="8">
        <v>240</v>
      </c>
      <c r="F112" s="1">
        <v>100</v>
      </c>
      <c r="G112" s="12">
        <v>9.5</v>
      </c>
      <c r="H112" s="50">
        <f t="shared" si="3"/>
        <v>0.095</v>
      </c>
    </row>
    <row r="113" spans="1:8" ht="36.75" customHeight="1">
      <c r="A113" s="51" t="s">
        <v>143</v>
      </c>
      <c r="B113" s="8">
        <v>897</v>
      </c>
      <c r="C113" s="4" t="s">
        <v>145</v>
      </c>
      <c r="D113" s="4" t="s">
        <v>146</v>
      </c>
      <c r="E113" s="8"/>
      <c r="F113" s="2">
        <v>389</v>
      </c>
      <c r="G113" s="28">
        <v>363.7</v>
      </c>
      <c r="H113" s="50">
        <f>G113/F113</f>
        <v>0.9349614395886889</v>
      </c>
    </row>
    <row r="114" spans="1:8" ht="82.5" customHeight="1">
      <c r="A114" s="52" t="s">
        <v>144</v>
      </c>
      <c r="B114" s="8">
        <v>897</v>
      </c>
      <c r="C114" s="4" t="s">
        <v>145</v>
      </c>
      <c r="D114" s="4" t="s">
        <v>147</v>
      </c>
      <c r="E114" s="8"/>
      <c r="F114" s="1">
        <v>389</v>
      </c>
      <c r="G114" s="12">
        <v>363.7</v>
      </c>
      <c r="H114" s="50">
        <f>G114/F114</f>
        <v>0.9349614395886889</v>
      </c>
    </row>
    <row r="115" spans="1:8" ht="42" customHeight="1">
      <c r="A115" s="7" t="s">
        <v>109</v>
      </c>
      <c r="B115" s="8">
        <v>897</v>
      </c>
      <c r="C115" s="4" t="s">
        <v>145</v>
      </c>
      <c r="D115" s="4" t="s">
        <v>147</v>
      </c>
      <c r="E115" s="8">
        <v>200</v>
      </c>
      <c r="F115" s="1">
        <v>389</v>
      </c>
      <c r="G115" s="12">
        <v>363.7</v>
      </c>
      <c r="H115" s="50">
        <f>G115/F115</f>
        <v>0.9349614395886889</v>
      </c>
    </row>
    <row r="116" spans="1:8" ht="46.5" customHeight="1">
      <c r="A116" s="33" t="s">
        <v>64</v>
      </c>
      <c r="B116" s="8">
        <v>897</v>
      </c>
      <c r="C116" s="4" t="s">
        <v>145</v>
      </c>
      <c r="D116" s="4" t="s">
        <v>147</v>
      </c>
      <c r="E116" s="8">
        <v>240</v>
      </c>
      <c r="F116" s="1">
        <v>389</v>
      </c>
      <c r="G116" s="12">
        <v>363.7</v>
      </c>
      <c r="H116" s="50">
        <f>G116/F116</f>
        <v>0.9349614395886889</v>
      </c>
    </row>
    <row r="117" spans="1:8" ht="25.5">
      <c r="A117" s="6" t="s">
        <v>56</v>
      </c>
      <c r="B117" s="11">
        <v>897</v>
      </c>
      <c r="C117" s="3" t="s">
        <v>57</v>
      </c>
      <c r="D117" s="3"/>
      <c r="E117" s="11"/>
      <c r="F117" s="2">
        <f>F118+F122</f>
        <v>6497</v>
      </c>
      <c r="G117" s="28">
        <f>G118+G122</f>
        <v>4925.8</v>
      </c>
      <c r="H117" s="50">
        <f t="shared" si="3"/>
        <v>0.7581653070647991</v>
      </c>
    </row>
    <row r="118" spans="1:8" ht="12.75">
      <c r="A118" s="6" t="s">
        <v>19</v>
      </c>
      <c r="B118" s="11" t="s">
        <v>6</v>
      </c>
      <c r="C118" s="3" t="s">
        <v>20</v>
      </c>
      <c r="D118" s="3"/>
      <c r="E118" s="11"/>
      <c r="F118" s="2">
        <f aca="true" t="shared" si="6" ref="F118:G120">F119</f>
        <v>3897</v>
      </c>
      <c r="G118" s="28">
        <f t="shared" si="6"/>
        <v>3195</v>
      </c>
      <c r="H118" s="50">
        <f t="shared" si="3"/>
        <v>0.8198614318706697</v>
      </c>
    </row>
    <row r="119" spans="1:8" ht="75.75" customHeight="1">
      <c r="A119" s="6" t="s">
        <v>111</v>
      </c>
      <c r="B119" s="11" t="s">
        <v>6</v>
      </c>
      <c r="C119" s="3" t="s">
        <v>20</v>
      </c>
      <c r="D119" s="3" t="s">
        <v>83</v>
      </c>
      <c r="E119" s="11"/>
      <c r="F119" s="2">
        <f t="shared" si="6"/>
        <v>3897</v>
      </c>
      <c r="G119" s="28">
        <f t="shared" si="6"/>
        <v>3195</v>
      </c>
      <c r="H119" s="50">
        <f t="shared" si="3"/>
        <v>0.8198614318706697</v>
      </c>
    </row>
    <row r="120" spans="1:8" ht="38.25">
      <c r="A120" s="5" t="s">
        <v>109</v>
      </c>
      <c r="B120" s="8">
        <v>897</v>
      </c>
      <c r="C120" s="4" t="s">
        <v>20</v>
      </c>
      <c r="D120" s="4" t="s">
        <v>83</v>
      </c>
      <c r="E120" s="8">
        <v>200</v>
      </c>
      <c r="F120" s="1">
        <f t="shared" si="6"/>
        <v>3897</v>
      </c>
      <c r="G120" s="12">
        <f t="shared" si="6"/>
        <v>3195</v>
      </c>
      <c r="H120" s="50">
        <f t="shared" si="3"/>
        <v>0.8198614318706697</v>
      </c>
    </row>
    <row r="121" spans="1:8" s="29" customFormat="1" ht="38.25">
      <c r="A121" s="5" t="s">
        <v>64</v>
      </c>
      <c r="B121" s="8">
        <v>897</v>
      </c>
      <c r="C121" s="4" t="s">
        <v>20</v>
      </c>
      <c r="D121" s="4" t="s">
        <v>83</v>
      </c>
      <c r="E121" s="8">
        <v>240</v>
      </c>
      <c r="F121" s="1">
        <v>3897</v>
      </c>
      <c r="G121" s="12">
        <v>3195</v>
      </c>
      <c r="H121" s="50">
        <f t="shared" si="3"/>
        <v>0.8198614318706697</v>
      </c>
    </row>
    <row r="122" spans="1:8" ht="25.5">
      <c r="A122" s="6" t="s">
        <v>69</v>
      </c>
      <c r="B122" s="11">
        <v>897</v>
      </c>
      <c r="C122" s="3" t="s">
        <v>38</v>
      </c>
      <c r="D122" s="3"/>
      <c r="E122" s="11"/>
      <c r="F122" s="2">
        <f aca="true" t="shared" si="7" ref="F122:G124">F123</f>
        <v>2600</v>
      </c>
      <c r="G122" s="28">
        <f t="shared" si="7"/>
        <v>1730.8</v>
      </c>
      <c r="H122" s="50">
        <f t="shared" si="3"/>
        <v>0.6656923076923077</v>
      </c>
    </row>
    <row r="123" spans="1:8" ht="36.75" customHeight="1">
      <c r="A123" s="6" t="s">
        <v>37</v>
      </c>
      <c r="B123" s="11">
        <v>897</v>
      </c>
      <c r="C123" s="3" t="s">
        <v>38</v>
      </c>
      <c r="D123" s="3" t="s">
        <v>84</v>
      </c>
      <c r="E123" s="11"/>
      <c r="F123" s="40">
        <f t="shared" si="7"/>
        <v>2600</v>
      </c>
      <c r="G123" s="2">
        <f t="shared" si="7"/>
        <v>1730.8</v>
      </c>
      <c r="H123" s="50">
        <f t="shared" si="3"/>
        <v>0.6656923076923077</v>
      </c>
    </row>
    <row r="124" spans="1:9" ht="38.25" customHeight="1">
      <c r="A124" s="5" t="s">
        <v>109</v>
      </c>
      <c r="B124" s="8">
        <v>897</v>
      </c>
      <c r="C124" s="4" t="s">
        <v>38</v>
      </c>
      <c r="D124" s="4" t="s">
        <v>84</v>
      </c>
      <c r="E124" s="8">
        <v>200</v>
      </c>
      <c r="F124" s="41">
        <f t="shared" si="7"/>
        <v>2600</v>
      </c>
      <c r="G124" s="1">
        <f t="shared" si="7"/>
        <v>1730.8</v>
      </c>
      <c r="H124" s="50">
        <f t="shared" si="3"/>
        <v>0.6656923076923077</v>
      </c>
      <c r="I124" s="15">
        <v>92</v>
      </c>
    </row>
    <row r="125" spans="1:8" s="42" customFormat="1" ht="38.25">
      <c r="A125" s="5" t="s">
        <v>64</v>
      </c>
      <c r="B125" s="8">
        <v>897</v>
      </c>
      <c r="C125" s="4" t="s">
        <v>38</v>
      </c>
      <c r="D125" s="4" t="s">
        <v>84</v>
      </c>
      <c r="E125" s="8">
        <v>240</v>
      </c>
      <c r="F125" s="41">
        <v>2600</v>
      </c>
      <c r="G125" s="1">
        <v>1730.8</v>
      </c>
      <c r="H125" s="50">
        <f>G125/F125</f>
        <v>0.6656923076923077</v>
      </c>
    </row>
    <row r="126" spans="1:8" ht="18.75" customHeight="1">
      <c r="A126" s="6" t="s">
        <v>58</v>
      </c>
      <c r="B126" s="11">
        <v>897</v>
      </c>
      <c r="C126" s="3" t="s">
        <v>59</v>
      </c>
      <c r="D126" s="4"/>
      <c r="E126" s="8"/>
      <c r="F126" s="2">
        <f>F127+F131</f>
        <v>2156.9</v>
      </c>
      <c r="G126" s="2">
        <f>G127+G131</f>
        <v>1490.8</v>
      </c>
      <c r="H126" s="50">
        <f t="shared" si="3"/>
        <v>0.6911771523946404</v>
      </c>
    </row>
    <row r="127" spans="1:8" ht="12" customHeight="1">
      <c r="A127" s="6" t="s">
        <v>105</v>
      </c>
      <c r="B127" s="11">
        <v>897</v>
      </c>
      <c r="C127" s="3" t="s">
        <v>106</v>
      </c>
      <c r="D127" s="3"/>
      <c r="E127" s="11"/>
      <c r="F127" s="2">
        <f>F129</f>
        <v>1167.4</v>
      </c>
      <c r="G127" s="11">
        <f>G129</f>
        <v>777.9</v>
      </c>
      <c r="H127" s="50">
        <f t="shared" si="3"/>
        <v>0.6663525783793044</v>
      </c>
    </row>
    <row r="128" spans="1:9" ht="51">
      <c r="A128" s="6" t="s">
        <v>36</v>
      </c>
      <c r="B128" s="11">
        <v>897</v>
      </c>
      <c r="C128" s="3" t="s">
        <v>106</v>
      </c>
      <c r="D128" s="3" t="s">
        <v>85</v>
      </c>
      <c r="E128" s="11"/>
      <c r="F128" s="2">
        <f>F129</f>
        <v>1167.4</v>
      </c>
      <c r="G128" s="11">
        <f>G129</f>
        <v>777.9</v>
      </c>
      <c r="H128" s="50">
        <f t="shared" si="3"/>
        <v>0.6663525783793044</v>
      </c>
      <c r="I128" s="15">
        <v>200</v>
      </c>
    </row>
    <row r="129" spans="1:8" ht="26.25" customHeight="1">
      <c r="A129" s="7" t="s">
        <v>43</v>
      </c>
      <c r="B129" s="8">
        <v>897</v>
      </c>
      <c r="C129" s="4" t="s">
        <v>106</v>
      </c>
      <c r="D129" s="4" t="s">
        <v>85</v>
      </c>
      <c r="E129" s="8">
        <v>300</v>
      </c>
      <c r="F129" s="1">
        <f>F130</f>
        <v>1167.4</v>
      </c>
      <c r="G129" s="8">
        <f>G130</f>
        <v>777.9</v>
      </c>
      <c r="H129" s="50">
        <f t="shared" si="3"/>
        <v>0.6663525783793044</v>
      </c>
    </row>
    <row r="130" spans="1:8" s="42" customFormat="1" ht="23.25" customHeight="1">
      <c r="A130" s="5" t="s">
        <v>44</v>
      </c>
      <c r="B130" s="8">
        <v>897</v>
      </c>
      <c r="C130" s="4" t="s">
        <v>106</v>
      </c>
      <c r="D130" s="4" t="s">
        <v>85</v>
      </c>
      <c r="E130" s="8">
        <v>310</v>
      </c>
      <c r="F130" s="1">
        <v>1167.4</v>
      </c>
      <c r="G130" s="8">
        <v>777.9</v>
      </c>
      <c r="H130" s="50">
        <f t="shared" si="3"/>
        <v>0.6663525783793044</v>
      </c>
    </row>
    <row r="131" spans="1:8" ht="12.75">
      <c r="A131" s="6" t="s">
        <v>32</v>
      </c>
      <c r="B131" s="11" t="s">
        <v>6</v>
      </c>
      <c r="C131" s="3" t="s">
        <v>21</v>
      </c>
      <c r="D131" s="3"/>
      <c r="E131" s="11"/>
      <c r="F131" s="2">
        <f>F132+F135</f>
        <v>989.5</v>
      </c>
      <c r="G131" s="2">
        <f>G132+G135</f>
        <v>712.9</v>
      </c>
      <c r="H131" s="50">
        <f t="shared" si="3"/>
        <v>0.7204648812531581</v>
      </c>
    </row>
    <row r="132" spans="1:8" ht="63.75">
      <c r="A132" s="6" t="s">
        <v>94</v>
      </c>
      <c r="B132" s="11" t="s">
        <v>6</v>
      </c>
      <c r="C132" s="3" t="s">
        <v>21</v>
      </c>
      <c r="D132" s="3" t="s">
        <v>90</v>
      </c>
      <c r="E132" s="11"/>
      <c r="F132" s="2">
        <f>F133</f>
        <v>561</v>
      </c>
      <c r="G132" s="11">
        <f>G133</f>
        <v>420.7</v>
      </c>
      <c r="H132" s="50">
        <f t="shared" si="3"/>
        <v>0.7499108734402852</v>
      </c>
    </row>
    <row r="133" spans="1:8" ht="25.5">
      <c r="A133" s="5" t="s">
        <v>43</v>
      </c>
      <c r="B133" s="8">
        <v>897</v>
      </c>
      <c r="C133" s="4" t="s">
        <v>21</v>
      </c>
      <c r="D133" s="4" t="s">
        <v>90</v>
      </c>
      <c r="E133" s="8">
        <v>300</v>
      </c>
      <c r="F133" s="1">
        <f>F134</f>
        <v>561</v>
      </c>
      <c r="G133" s="8">
        <f>G134</f>
        <v>420.7</v>
      </c>
      <c r="H133" s="50">
        <f t="shared" si="3"/>
        <v>0.7499108734402852</v>
      </c>
    </row>
    <row r="134" spans="1:8" s="29" customFormat="1" ht="25.5">
      <c r="A134" s="5" t="s">
        <v>44</v>
      </c>
      <c r="B134" s="8">
        <v>897</v>
      </c>
      <c r="C134" s="4" t="s">
        <v>21</v>
      </c>
      <c r="D134" s="4" t="s">
        <v>90</v>
      </c>
      <c r="E134" s="8">
        <v>310</v>
      </c>
      <c r="F134" s="1">
        <v>561</v>
      </c>
      <c r="G134" s="8">
        <v>420.7</v>
      </c>
      <c r="H134" s="50">
        <f t="shared" si="3"/>
        <v>0.7499108734402852</v>
      </c>
    </row>
    <row r="135" spans="1:8" ht="66.75" customHeight="1">
      <c r="A135" s="26" t="s">
        <v>95</v>
      </c>
      <c r="B135" s="11" t="s">
        <v>6</v>
      </c>
      <c r="C135" s="3" t="s">
        <v>21</v>
      </c>
      <c r="D135" s="3" t="s">
        <v>91</v>
      </c>
      <c r="E135" s="11"/>
      <c r="F135" s="2">
        <f>F136</f>
        <v>428.5</v>
      </c>
      <c r="G135" s="2">
        <f>G136</f>
        <v>292.2</v>
      </c>
      <c r="H135" s="50">
        <f t="shared" si="3"/>
        <v>0.6819136522753793</v>
      </c>
    </row>
    <row r="136" spans="1:8" ht="25.5">
      <c r="A136" s="5" t="s">
        <v>43</v>
      </c>
      <c r="B136" s="8">
        <v>897</v>
      </c>
      <c r="C136" s="4" t="s">
        <v>21</v>
      </c>
      <c r="D136" s="4" t="s">
        <v>91</v>
      </c>
      <c r="E136" s="8">
        <v>300</v>
      </c>
      <c r="F136" s="1">
        <f>F137</f>
        <v>428.5</v>
      </c>
      <c r="G136" s="12">
        <f>G137</f>
        <v>292.2</v>
      </c>
      <c r="H136" s="50">
        <f t="shared" si="3"/>
        <v>0.6819136522753793</v>
      </c>
    </row>
    <row r="137" spans="1:8" ht="24.75" customHeight="1">
      <c r="A137" s="5" t="s">
        <v>65</v>
      </c>
      <c r="B137" s="8">
        <v>897</v>
      </c>
      <c r="C137" s="4" t="s">
        <v>21</v>
      </c>
      <c r="D137" s="4" t="s">
        <v>91</v>
      </c>
      <c r="E137" s="8">
        <v>320</v>
      </c>
      <c r="F137" s="1">
        <v>428.5</v>
      </c>
      <c r="G137" s="12">
        <v>292.2</v>
      </c>
      <c r="H137" s="50">
        <f t="shared" si="3"/>
        <v>0.6819136522753793</v>
      </c>
    </row>
    <row r="138" spans="1:8" ht="18" customHeight="1">
      <c r="A138" s="6" t="s">
        <v>61</v>
      </c>
      <c r="B138" s="11">
        <v>897</v>
      </c>
      <c r="C138" s="3" t="s">
        <v>62</v>
      </c>
      <c r="D138" s="3"/>
      <c r="E138" s="11"/>
      <c r="F138" s="2">
        <f aca="true" t="shared" si="8" ref="F138:G141">F139</f>
        <v>260</v>
      </c>
      <c r="G138" s="28">
        <f t="shared" si="8"/>
        <v>244.4</v>
      </c>
      <c r="H138" s="50">
        <f t="shared" si="3"/>
        <v>0.9400000000000001</v>
      </c>
    </row>
    <row r="139" spans="1:8" ht="12.75">
      <c r="A139" s="6" t="s">
        <v>29</v>
      </c>
      <c r="B139" s="11">
        <v>897</v>
      </c>
      <c r="C139" s="3" t="s">
        <v>25</v>
      </c>
      <c r="D139" s="3"/>
      <c r="E139" s="11"/>
      <c r="F139" s="2">
        <f t="shared" si="8"/>
        <v>260</v>
      </c>
      <c r="G139" s="2">
        <f t="shared" si="8"/>
        <v>244.4</v>
      </c>
      <c r="H139" s="50">
        <f t="shared" si="3"/>
        <v>0.9400000000000001</v>
      </c>
    </row>
    <row r="140" spans="1:9" ht="106.5" customHeight="1">
      <c r="A140" s="30" t="s">
        <v>112</v>
      </c>
      <c r="B140" s="8">
        <v>897</v>
      </c>
      <c r="C140" s="4" t="s">
        <v>25</v>
      </c>
      <c r="D140" s="4" t="s">
        <v>86</v>
      </c>
      <c r="E140" s="8"/>
      <c r="F140" s="1">
        <f t="shared" si="8"/>
        <v>260</v>
      </c>
      <c r="G140" s="1">
        <f t="shared" si="8"/>
        <v>244.4</v>
      </c>
      <c r="H140" s="50">
        <f t="shared" si="3"/>
        <v>0.9400000000000001</v>
      </c>
      <c r="I140" s="15">
        <v>45.8</v>
      </c>
    </row>
    <row r="141" spans="1:8" ht="37.5" customHeight="1">
      <c r="A141" s="5" t="s">
        <v>109</v>
      </c>
      <c r="B141" s="8">
        <v>897</v>
      </c>
      <c r="C141" s="4" t="s">
        <v>25</v>
      </c>
      <c r="D141" s="4" t="s">
        <v>86</v>
      </c>
      <c r="E141" s="8">
        <v>200</v>
      </c>
      <c r="F141" s="1">
        <f t="shared" si="8"/>
        <v>260</v>
      </c>
      <c r="G141" s="1">
        <f t="shared" si="8"/>
        <v>244.4</v>
      </c>
      <c r="H141" s="50">
        <f t="shared" si="3"/>
        <v>0.9400000000000001</v>
      </c>
    </row>
    <row r="142" spans="1:8" s="42" customFormat="1" ht="38.25">
      <c r="A142" s="7" t="s">
        <v>64</v>
      </c>
      <c r="B142" s="8">
        <v>897</v>
      </c>
      <c r="C142" s="4" t="s">
        <v>25</v>
      </c>
      <c r="D142" s="4" t="s">
        <v>86</v>
      </c>
      <c r="E142" s="8">
        <v>240</v>
      </c>
      <c r="F142" s="1">
        <v>260</v>
      </c>
      <c r="G142" s="1">
        <v>244.4</v>
      </c>
      <c r="H142" s="50">
        <f t="shared" si="3"/>
        <v>0.9400000000000001</v>
      </c>
    </row>
    <row r="143" spans="1:8" ht="29.25" customHeight="1">
      <c r="A143" s="6" t="s">
        <v>120</v>
      </c>
      <c r="B143" s="11">
        <v>897</v>
      </c>
      <c r="C143" s="3" t="s">
        <v>60</v>
      </c>
      <c r="D143" s="3"/>
      <c r="E143" s="11"/>
      <c r="F143" s="2">
        <f aca="true" t="shared" si="9" ref="F143:G146">F144</f>
        <v>270</v>
      </c>
      <c r="G143" s="28">
        <f t="shared" si="9"/>
        <v>190.1</v>
      </c>
      <c r="H143" s="50">
        <f t="shared" si="3"/>
        <v>0.7040740740740741</v>
      </c>
    </row>
    <row r="144" spans="1:8" ht="29.25" customHeight="1">
      <c r="A144" s="6" t="s">
        <v>30</v>
      </c>
      <c r="B144" s="11" t="s">
        <v>6</v>
      </c>
      <c r="C144" s="3" t="s">
        <v>24</v>
      </c>
      <c r="D144" s="3"/>
      <c r="E144" s="11"/>
      <c r="F144" s="2">
        <f t="shared" si="9"/>
        <v>270</v>
      </c>
      <c r="G144" s="28">
        <f t="shared" si="9"/>
        <v>190.1</v>
      </c>
      <c r="H144" s="50">
        <f t="shared" si="3"/>
        <v>0.7040740740740741</v>
      </c>
    </row>
    <row r="145" spans="1:8" ht="24" customHeight="1">
      <c r="A145" s="30" t="s">
        <v>119</v>
      </c>
      <c r="B145" s="8" t="s">
        <v>6</v>
      </c>
      <c r="C145" s="4" t="s">
        <v>24</v>
      </c>
      <c r="D145" s="4" t="s">
        <v>87</v>
      </c>
      <c r="E145" s="8"/>
      <c r="F145" s="1">
        <f t="shared" si="9"/>
        <v>270</v>
      </c>
      <c r="G145" s="12">
        <f t="shared" si="9"/>
        <v>190.1</v>
      </c>
      <c r="H145" s="50">
        <f t="shared" si="3"/>
        <v>0.7040740740740741</v>
      </c>
    </row>
    <row r="146" spans="1:8" ht="39" customHeight="1">
      <c r="A146" s="5" t="s">
        <v>109</v>
      </c>
      <c r="B146" s="8" t="s">
        <v>6</v>
      </c>
      <c r="C146" s="4" t="s">
        <v>24</v>
      </c>
      <c r="D146" s="4" t="s">
        <v>87</v>
      </c>
      <c r="E146" s="8">
        <v>200</v>
      </c>
      <c r="F146" s="1">
        <f t="shared" si="9"/>
        <v>270</v>
      </c>
      <c r="G146" s="12">
        <f t="shared" si="9"/>
        <v>190.1</v>
      </c>
      <c r="H146" s="50">
        <f>G146/F146</f>
        <v>0.7040740740740741</v>
      </c>
    </row>
    <row r="147" spans="1:8" ht="38.25">
      <c r="A147" s="7" t="s">
        <v>64</v>
      </c>
      <c r="B147" s="8" t="s">
        <v>6</v>
      </c>
      <c r="C147" s="4" t="s">
        <v>24</v>
      </c>
      <c r="D147" s="4" t="s">
        <v>87</v>
      </c>
      <c r="E147" s="8">
        <v>240</v>
      </c>
      <c r="F147" s="1">
        <v>270</v>
      </c>
      <c r="G147" s="12">
        <v>190.1</v>
      </c>
      <c r="H147" s="50">
        <f>G147/F147</f>
        <v>0.7040740740740741</v>
      </c>
    </row>
    <row r="148" spans="1:8" ht="12.75">
      <c r="A148" s="30" t="s">
        <v>104</v>
      </c>
      <c r="B148" s="8"/>
      <c r="C148" s="4"/>
      <c r="D148" s="4"/>
      <c r="E148" s="8"/>
      <c r="F148" s="2">
        <f>F16+F36</f>
        <v>67245.9</v>
      </c>
      <c r="G148" s="28">
        <f>G16+G36</f>
        <v>36109.100000000006</v>
      </c>
      <c r="H148" s="50">
        <f>G148/F148</f>
        <v>0.5369710272299131</v>
      </c>
    </row>
    <row r="150" spans="1:8" s="29" customFormat="1" ht="14.25" customHeight="1">
      <c r="A150" s="20"/>
      <c r="B150" s="21"/>
      <c r="C150" s="22"/>
      <c r="D150" s="22"/>
      <c r="E150" s="21"/>
      <c r="F150" s="21"/>
      <c r="G150" s="21"/>
      <c r="H150" s="43"/>
    </row>
  </sheetData>
  <sheetProtection/>
  <mergeCells count="9">
    <mergeCell ref="A11:H11"/>
    <mergeCell ref="A12:H12"/>
    <mergeCell ref="A13:H13"/>
    <mergeCell ref="A4:I4"/>
    <mergeCell ref="A5:I5"/>
    <mergeCell ref="A6:I6"/>
    <mergeCell ref="A7:H7"/>
    <mergeCell ref="A8:H8"/>
    <mergeCell ref="A9:H9"/>
  </mergeCells>
  <printOptions/>
  <pageMargins left="0.7874015748031497" right="0.15748031496062992" top="0.5511811023622047" bottom="0.5511811023622047" header="0.15748031496062992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И.В.</dc:creator>
  <cp:keywords/>
  <dc:description/>
  <cp:lastModifiedBy>User</cp:lastModifiedBy>
  <cp:lastPrinted>2022-12-15T10:01:18Z</cp:lastPrinted>
  <dcterms:created xsi:type="dcterms:W3CDTF">2009-01-11T10:15:59Z</dcterms:created>
  <dcterms:modified xsi:type="dcterms:W3CDTF">2023-10-05T13:08:42Z</dcterms:modified>
  <cp:category/>
  <cp:version/>
  <cp:contentType/>
  <cp:contentStatus/>
</cp:coreProperties>
</file>