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_Экспорт" sheetId="1" r:id="rId1"/>
  </sheets>
  <definedNames>
    <definedName name="_Экспорт">'_Экспорт'!$A$15:$H$132</definedName>
    <definedName name="_xlnm.Print_Area" localSheetId="0">'_Экспорт'!$A$1:$H$132</definedName>
  </definedNames>
  <calcPr fullCalcOnLoad="1"/>
</workbook>
</file>

<file path=xl/sharedStrings.xml><?xml version="1.0" encoding="utf-8"?>
<sst xmlns="http://schemas.openxmlformats.org/spreadsheetml/2006/main" count="357" uniqueCount="134">
  <si>
    <t>Наименование</t>
  </si>
  <si>
    <t>Код ГБРС</t>
  </si>
  <si>
    <t>Раздел</t>
  </si>
  <si>
    <t>Целевая статья</t>
  </si>
  <si>
    <t>Вид расходов</t>
  </si>
  <si>
    <t>МЕСТНАЯ АДМИНИСТРАЦИЯ МУНИЦИПАЛЬНОГО ОБРАЗОВАНИЯ ПОСЕЛОК УСТЬ-ИЖОРА</t>
  </si>
  <si>
    <t>897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</si>
  <si>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</si>
  <si>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</si>
  <si>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</si>
  <si>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</si>
  <si>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</si>
  <si>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</si>
  <si>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</si>
  <si>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</si>
  <si>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</si>
  <si>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</si>
  <si>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Благоустройство</t>
  </si>
  <si>
    <t>0503</t>
  </si>
  <si>
    <t>Культура</t>
  </si>
  <si>
    <t>0801</t>
  </si>
  <si>
    <t>1004</t>
  </si>
  <si>
    <t xml:space="preserve">МУНИЦИПАЛЬНЫЙ СОВЕТ МУНИЦИПАЛЬНОГО ОБРАЗОВАНИЯ ПОСЕЛОК УСТЬ-ИЖОРА 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</si>
  <si>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</si>
  <si>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</si>
  <si>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</si>
  <si>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1102</t>
  </si>
  <si>
    <t>Содержание и обеспечение деятельности представительного органа</t>
  </si>
  <si>
    <t>Озеленение территории муниципального образования</t>
  </si>
  <si>
    <t>тыс.руб.</t>
  </si>
  <si>
    <t>0111</t>
  </si>
  <si>
    <t>Массовый спорт</t>
  </si>
  <si>
    <t>Периодическая печать и издательства</t>
  </si>
  <si>
    <t>Периодические издания, учрежденные представительными органами муниципального образования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</si>
  <si>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</si>
  <si>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Охрана семьи и детcтва</t>
  </si>
  <si>
    <t>0409</t>
  </si>
  <si>
    <t>Резервные средства</t>
  </si>
  <si>
    <t>Текущий ремонт и содержание дорог, расположенных в пределах границ муниципального образования</t>
  </si>
  <si>
    <t>Компенсация депутатам, осуществляющим свои полномочия на непостоянной основе</t>
  </si>
  <si>
    <t>Расходы на предоставление доплат к пенсиям лицам, замещавшим муниципальные должности и должности муниципальной службы</t>
  </si>
  <si>
    <t>Организация и проведение досуговых мероприятий для жителей муниципального образования</t>
  </si>
  <si>
    <t>0804</t>
  </si>
  <si>
    <t>Выполнение оформления к праздничным мероприятиям на территории МО</t>
  </si>
  <si>
    <t xml:space="preserve">Иные бюджетные ассигнования
</t>
  </si>
  <si>
    <t xml:space="preserve">Уплата налогов, сборов и иных платежей
</t>
  </si>
  <si>
    <t>956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</si>
  <si>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</si>
  <si>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</si>
  <si>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ОБЩЕГОСУДАРСТВЕННЫЕ ВОПРОСЫ
</t>
  </si>
  <si>
    <t>0100</t>
  </si>
  <si>
    <t>ОБЩЕГОСУДАРСТВЕННЫЕ ВОПРОСЫ</t>
  </si>
  <si>
    <t xml:space="preserve">НАЦИОНАЛЬНАЯ БЕЗОПАСНОСТЬ И ПРАВООХРАНИТЕЛЬНАЯ ДЕЯТЕЛЬНОСТЬ
</t>
  </si>
  <si>
    <t>0300</t>
  </si>
  <si>
    <t xml:space="preserve">НАЦИОНАЛЬНАЯ ЭКОНОМИКА
</t>
  </si>
  <si>
    <t>0400</t>
  </si>
  <si>
    <t xml:space="preserve">ЖИЛИЩНО-КОММУНАЛЬНОЕ ХОЗЯЙСТВО
</t>
  </si>
  <si>
    <t>0500</t>
  </si>
  <si>
    <t xml:space="preserve">ОБРАЗОВАНИЕ
</t>
  </si>
  <si>
    <t>0700</t>
  </si>
  <si>
    <t xml:space="preserve">КУЛЬТУРА, КИНЕМАТОГРАФИЯ
</t>
  </si>
  <si>
    <t>0800</t>
  </si>
  <si>
    <t xml:space="preserve">СОЦИАЛЬНАЯ ПОЛИТИКА
</t>
  </si>
  <si>
    <t>1000</t>
  </si>
  <si>
    <t xml:space="preserve">СРЕДСТВА МАССОВОЙ ИНФОРМАЦИИ
</t>
  </si>
  <si>
    <t>1200</t>
  </si>
  <si>
    <t xml:space="preserve">ФИЗИЧЕСКАЯ КУЛЬТУРА И СПОРТ
</t>
  </si>
  <si>
    <t>1100</t>
  </si>
  <si>
    <t>Расходы по выплате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</si>
  <si>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</si>
  <si>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по осуществлению в установленном порядке содействия исполнительным органам государственной власти Санкт-Петербурга сборе и обмене информации в области защиты населения и территорий от чрезвычайных ситуаций</t>
  </si>
  <si>
    <t>Социальные выплаты гражданам, кроме публичных нормативных социальных выплат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</si>
  <si>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</si>
  <si>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0705</t>
  </si>
  <si>
    <t>Расходы на выплату персоналу в целях обеспечения выполнения функций государственными (муниципальными) органами, органами управления государственными внебюджетными фондами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</si>
  <si>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</si>
  <si>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</si>
  <si>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00200 00011</t>
  </si>
  <si>
    <t>00200 00041</t>
  </si>
  <si>
    <t>00200 00021</t>
  </si>
  <si>
    <t>09200 00441</t>
  </si>
  <si>
    <t>00200 00051</t>
  </si>
  <si>
    <t>00200 00031</t>
  </si>
  <si>
    <t>07000 00061</t>
  </si>
  <si>
    <t>21900 00081</t>
  </si>
  <si>
    <t>31500 00111</t>
  </si>
  <si>
    <t>60000 00151</t>
  </si>
  <si>
    <t>60000 00161</t>
  </si>
  <si>
    <t>09200 00181</t>
  </si>
  <si>
    <t>60000 00162</t>
  </si>
  <si>
    <t>79500 00491</t>
  </si>
  <si>
    <t>79600 00521</t>
  </si>
  <si>
    <t>44000 00221</t>
  </si>
  <si>
    <t>44100 00561</t>
  </si>
  <si>
    <t>50500 00231</t>
  </si>
  <si>
    <t>48700 00241</t>
  </si>
  <si>
    <t>45700 00251</t>
  </si>
  <si>
    <t>00200 G0850</t>
  </si>
  <si>
    <t>09200 G0100</t>
  </si>
  <si>
    <t>51100 G0860</t>
  </si>
  <si>
    <t>51100 G0870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</si>
  <si>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</si>
  <si>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</si>
  <si>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</si>
  <si>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</si>
  <si>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0314</t>
  </si>
  <si>
    <t>Приложение 2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</si>
  <si>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</si>
  <si>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</si>
  <si>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общегосударственные вопросы</t>
  </si>
  <si>
    <t>0113</t>
  </si>
  <si>
    <t>Общеэкономические вопросы</t>
  </si>
  <si>
    <t>0401</t>
  </si>
  <si>
    <t>Размещение и содержание спортивных , детских площадок и  зон  отдыха, включая  ремонт расположенных  на них  элементов благоустройства</t>
  </si>
  <si>
    <t xml:space="preserve"> Итого  расходов</t>
  </si>
  <si>
    <t>Расходы на реализацию муниципальной программы по временному трудоустройству несовершеннолетних от 14 до 18 лет  в свободное от учебы время в соответствии муниципальной программой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</si>
  <si>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</si>
  <si>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 xml:space="preserve">Социальное  обеспечение населения
</t>
  </si>
  <si>
    <t>1003</t>
  </si>
  <si>
    <t>0310</t>
  </si>
  <si>
    <t>Защита населения и территории от чрезвычайных ситуаций природного и техногенного характера, пожарная безопастность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</si>
  <si>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 муниципального образования, муниципальных служащих  и  работников муниципального учреждения</t>
  </si>
  <si>
    <t xml:space="preserve">2022 год </t>
  </si>
  <si>
    <t>Муниципальная программа по участию в профилактике незаконого протребления наркотических средств и психотропных веществ, новых потенциально опасных психоактивных веществ на территории муниципального образования</t>
  </si>
  <si>
    <t xml:space="preserve">  Муниципальная программа по участию в профилактике терроризма и экстремизма, по участию в созданию условий для реализации мер, направленных на укрепление межнационального и межконфессионального  согласия ,сохранение и развитие языков и культуры народов Российской Федерации, проживающих на  территории муниципального образования, социальную и культурную адаптацию мигрантов, профилактику межнациональных(межэтнических) конфликтов ,а также минимизации и ликвидации последствий  проявления терроризма и экстремизма на территории муниципального образования</t>
  </si>
  <si>
    <t>Закупки товаров, работ и услуг для обеспечения государственных (муниципальных) нужд</t>
  </si>
  <si>
    <t>79700 00621</t>
  </si>
  <si>
    <t xml:space="preserve"> внутригородского муниципального образования города федерального значения Санкт-Петербурга </t>
  </si>
  <si>
    <t xml:space="preserve">Отчет об исполнении расходов бюджета </t>
  </si>
  <si>
    <t>%</t>
  </si>
  <si>
    <t>поселок Усть-Ижора  за  9 месецев 2022 года</t>
  </si>
  <si>
    <t>исполнено на 01.10.2022</t>
  </si>
  <si>
    <t xml:space="preserve">к Постановлению    </t>
  </si>
  <si>
    <t>от 10.10.2022   № 23/01-05/2022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</si>
</sst>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0.000"/>
    <numFmt numFmtId="182" formatCode="#,##0.000"/>
    <numFmt numFmtId="183" formatCode="0.00000"/>
    <numFmt numFmtId="184" formatCode="0.000000"/>
    <numFmt numFmtId="185" formatCode="0.0000000"/>
    <numFmt numFmtId="186" formatCode="0.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49" fontId="6" fillId="32" borderId="10" xfId="0" applyNumberFormat="1" applyFont="1" applyFill="1" applyBorder="1" applyAlignment="1">
      <alignment horizontal="center" vertical="top"/>
    </xf>
    <xf numFmtId="0" fontId="7" fillId="32" borderId="0" xfId="0" applyFont="1" applyFill="1" applyAlignment="1">
      <alignment vertical="distributed"/>
    </xf>
    <xf numFmtId="0" fontId="7" fillId="32" borderId="0" xfId="0" applyFont="1" applyFill="1" applyAlignment="1">
      <alignment horizontal="right"/>
    </xf>
    <xf numFmtId="0" fontId="10" fillId="32" borderId="0" xfId="0" applyFont="1" applyFill="1" applyAlignment="1">
      <alignment horizontal="right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vertical="distributed" wrapText="1"/>
    </xf>
    <xf numFmtId="0" fontId="7" fillId="32" borderId="0" xfId="0" applyFont="1" applyFill="1" applyAlignment="1">
      <alignment horizontal="center"/>
    </xf>
    <xf numFmtId="49" fontId="7" fillId="32" borderId="0" xfId="0" applyNumberFormat="1" applyFont="1" applyFill="1" applyAlignment="1">
      <alignment horizontal="center"/>
    </xf>
    <xf numFmtId="174" fontId="7" fillId="32" borderId="11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vertical="distributed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/>
    </xf>
    <xf numFmtId="179" fontId="6" fillId="32" borderId="10" xfId="0" applyNumberFormat="1" applyFont="1" applyFill="1" applyBorder="1" applyAlignment="1">
      <alignment horizontal="center" vertical="top"/>
    </xf>
    <xf numFmtId="174" fontId="6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vertical="distributed" wrapText="1"/>
    </xf>
    <xf numFmtId="0" fontId="7" fillId="32" borderId="10" xfId="0" applyFont="1" applyFill="1" applyBorder="1" applyAlignment="1">
      <alignment horizontal="center" vertical="top"/>
    </xf>
    <xf numFmtId="49" fontId="7" fillId="32" borderId="10" xfId="0" applyNumberFormat="1" applyFont="1" applyFill="1" applyBorder="1" applyAlignment="1">
      <alignment horizontal="center" vertical="top"/>
    </xf>
    <xf numFmtId="174" fontId="7" fillId="32" borderId="10" xfId="0" applyNumberFormat="1" applyFont="1" applyFill="1" applyBorder="1" applyAlignment="1">
      <alignment horizontal="center" vertical="top"/>
    </xf>
    <xf numFmtId="179" fontId="7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vertical="distributed" wrapText="1"/>
    </xf>
    <xf numFmtId="0" fontId="7" fillId="32" borderId="10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top" wrapText="1"/>
    </xf>
    <xf numFmtId="0" fontId="12" fillId="32" borderId="14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/>
    </xf>
    <xf numFmtId="0" fontId="8" fillId="32" borderId="12" xfId="0" applyFont="1" applyFill="1" applyBorder="1" applyAlignment="1">
      <alignment horizontal="justify" vertical="center"/>
    </xf>
    <xf numFmtId="3" fontId="12" fillId="32" borderId="10" xfId="0" applyNumberFormat="1" applyFont="1" applyFill="1" applyBorder="1" applyAlignment="1">
      <alignment horizontal="center" vertical="top"/>
    </xf>
    <xf numFmtId="3" fontId="12" fillId="32" borderId="15" xfId="0" applyNumberFormat="1" applyFont="1" applyFill="1" applyBorder="1" applyAlignment="1">
      <alignment vertical="top"/>
    </xf>
    <xf numFmtId="0" fontId="7" fillId="32" borderId="10" xfId="0" applyFont="1" applyFill="1" applyBorder="1" applyAlignment="1">
      <alignment horizontal="left" vertical="top" wrapText="1"/>
    </xf>
    <xf numFmtId="3" fontId="11" fillId="32" borderId="10" xfId="0" applyNumberFormat="1" applyFont="1" applyFill="1" applyBorder="1" applyAlignment="1">
      <alignment vertical="top"/>
    </xf>
    <xf numFmtId="3" fontId="12" fillId="32" borderId="0" xfId="0" applyNumberFormat="1" applyFont="1" applyFill="1" applyAlignment="1">
      <alignment vertical="top"/>
    </xf>
    <xf numFmtId="0" fontId="6" fillId="32" borderId="10" xfId="0" applyFont="1" applyFill="1" applyBorder="1" applyAlignment="1">
      <alignment wrapText="1"/>
    </xf>
    <xf numFmtId="4" fontId="6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0" fontId="1" fillId="32" borderId="0" xfId="0" applyFont="1" applyFill="1" applyAlignment="1">
      <alignment/>
    </xf>
    <xf numFmtId="174" fontId="7" fillId="32" borderId="0" xfId="0" applyNumberFormat="1" applyFont="1" applyFill="1" applyAlignment="1">
      <alignment horizontal="left"/>
    </xf>
    <xf numFmtId="174" fontId="7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13" fillId="32" borderId="0" xfId="0" applyFont="1" applyFill="1" applyAlignment="1">
      <alignment horizontal="left"/>
    </xf>
    <xf numFmtId="0" fontId="14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174" fontId="7" fillId="32" borderId="10" xfId="0" applyNumberFormat="1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top"/>
    </xf>
    <xf numFmtId="0" fontId="7" fillId="32" borderId="0" xfId="0" applyFont="1" applyFill="1" applyAlignment="1">
      <alignment horizontal="right"/>
    </xf>
    <xf numFmtId="0" fontId="0" fillId="32" borderId="0" xfId="0" applyFont="1" applyFill="1" applyAlignment="1">
      <alignment horizontal="right"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9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120" zoomScaleNormal="120" zoomScalePageLayoutView="0" workbookViewId="0" topLeftCell="A1">
      <selection activeCell="A6" sqref="A6:I6"/>
    </sheetView>
  </sheetViews>
  <sheetFormatPr defaultColWidth="9.140625" defaultRowHeight="12.75"/>
  <cols>
    <col min="1" max="1" width="38.7109375" style="6" customWidth="1"/>
    <col min="2" max="2" width="7.421875" style="7" customWidth="1"/>
    <col min="3" max="3" width="6.8515625" style="8" customWidth="1"/>
    <col min="4" max="4" width="11.57421875" style="8" customWidth="1"/>
    <col min="5" max="5" width="8.7109375" style="7" customWidth="1"/>
    <col min="6" max="6" width="9.28125" style="7" customWidth="1"/>
    <col min="7" max="7" width="8.8515625" style="7" customWidth="1"/>
    <col min="8" max="8" width="11.140625" style="42" customWidth="1"/>
    <col min="9" max="9" width="9.57421875" style="43" hidden="1" customWidth="1"/>
    <col min="10" max="16384" width="9.140625" style="43" customWidth="1"/>
  </cols>
  <sheetData>
    <row r="1" spans="1:8" ht="2.25" customHeight="1">
      <c r="A1" s="2"/>
      <c r="B1" s="3"/>
      <c r="C1" s="3"/>
      <c r="D1" s="3"/>
      <c r="E1" s="3"/>
      <c r="F1" s="3"/>
      <c r="G1" s="3"/>
      <c r="H1" s="3"/>
    </row>
    <row r="2" spans="1:8" ht="20.25" hidden="1">
      <c r="A2" s="2"/>
      <c r="B2" s="3"/>
      <c r="C2" s="3"/>
      <c r="D2" s="3"/>
      <c r="E2" s="3"/>
      <c r="F2" s="3"/>
      <c r="G2" s="3"/>
      <c r="H2" s="4"/>
    </row>
    <row r="3" spans="1:8" ht="15.75">
      <c r="A3" s="44"/>
      <c r="B3" s="43"/>
      <c r="C3" s="43"/>
      <c r="D3" s="45"/>
      <c r="E3" s="43"/>
      <c r="F3" s="43"/>
      <c r="G3" s="43"/>
      <c r="H3" s="5"/>
    </row>
    <row r="4" spans="1:9" ht="12" customHeight="1">
      <c r="A4" s="52" t="s">
        <v>106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52" t="s">
        <v>132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2" t="s">
        <v>133</v>
      </c>
      <c r="B6" s="53"/>
      <c r="C6" s="53"/>
      <c r="D6" s="53"/>
      <c r="E6" s="53"/>
      <c r="F6" s="53"/>
      <c r="G6" s="53"/>
      <c r="H6" s="53"/>
      <c r="I6" s="53"/>
    </row>
    <row r="7" spans="1:8" ht="12.75">
      <c r="A7" s="52"/>
      <c r="B7" s="52"/>
      <c r="C7" s="52"/>
      <c r="D7" s="52"/>
      <c r="E7" s="52"/>
      <c r="F7" s="52"/>
      <c r="G7" s="52"/>
      <c r="H7" s="52"/>
    </row>
    <row r="8" spans="1:8" ht="14.25">
      <c r="A8" s="56"/>
      <c r="B8" s="56"/>
      <c r="C8" s="56"/>
      <c r="D8" s="56"/>
      <c r="E8" s="56"/>
      <c r="F8" s="56"/>
      <c r="G8" s="56"/>
      <c r="H8" s="56"/>
    </row>
    <row r="9" spans="1:8" ht="12.75">
      <c r="A9" s="52"/>
      <c r="B9" s="52"/>
      <c r="C9" s="52"/>
      <c r="D9" s="52"/>
      <c r="E9" s="52"/>
      <c r="F9" s="52"/>
      <c r="G9" s="52"/>
      <c r="H9" s="52"/>
    </row>
    <row r="10" spans="1:8" ht="12.75">
      <c r="A10" s="2"/>
      <c r="B10" s="3"/>
      <c r="C10" s="3"/>
      <c r="D10" s="3"/>
      <c r="E10" s="3"/>
      <c r="F10" s="3"/>
      <c r="G10" s="3"/>
      <c r="H10" s="3"/>
    </row>
    <row r="11" spans="1:8" ht="14.25">
      <c r="A11" s="55" t="s">
        <v>128</v>
      </c>
      <c r="B11" s="55"/>
      <c r="C11" s="55"/>
      <c r="D11" s="55"/>
      <c r="E11" s="55"/>
      <c r="F11" s="55"/>
      <c r="G11" s="55"/>
      <c r="H11" s="55"/>
    </row>
    <row r="12" spans="1:8" ht="14.25">
      <c r="A12" s="56" t="s">
        <v>127</v>
      </c>
      <c r="B12" s="56"/>
      <c r="C12" s="56"/>
      <c r="D12" s="56"/>
      <c r="E12" s="56"/>
      <c r="F12" s="56"/>
      <c r="G12" s="56"/>
      <c r="H12" s="56"/>
    </row>
    <row r="13" spans="1:8" ht="15.75">
      <c r="A13" s="54" t="s">
        <v>130</v>
      </c>
      <c r="B13" s="54"/>
      <c r="C13" s="54"/>
      <c r="D13" s="54"/>
      <c r="E13" s="54"/>
      <c r="F13" s="54"/>
      <c r="G13" s="54"/>
      <c r="H13" s="54"/>
    </row>
    <row r="14" ht="12.75">
      <c r="H14" s="9" t="s">
        <v>29</v>
      </c>
    </row>
    <row r="15" spans="1:8" s="14" customFormat="1" ht="36">
      <c r="A15" s="10" t="s">
        <v>0</v>
      </c>
      <c r="B15" s="11" t="s">
        <v>1</v>
      </c>
      <c r="C15" s="12" t="s">
        <v>2</v>
      </c>
      <c r="D15" s="12" t="s">
        <v>3</v>
      </c>
      <c r="E15" s="13" t="s">
        <v>4</v>
      </c>
      <c r="F15" s="11" t="s">
        <v>122</v>
      </c>
      <c r="G15" s="47" t="s">
        <v>131</v>
      </c>
      <c r="H15" s="12" t="s">
        <v>129</v>
      </c>
    </row>
    <row r="16" spans="1:8" s="46" customFormat="1" ht="38.25">
      <c r="A16" s="10" t="s">
        <v>22</v>
      </c>
      <c r="B16" s="15">
        <v>956</v>
      </c>
      <c r="C16" s="1"/>
      <c r="D16" s="1"/>
      <c r="E16" s="15"/>
      <c r="F16" s="17">
        <f>F17</f>
        <v>3435.4</v>
      </c>
      <c r="G16" s="16">
        <f>G17+G22</f>
        <v>2319.1</v>
      </c>
      <c r="H16" s="49">
        <f aca="true" t="shared" si="0" ref="H16:H26">G16/F16*100</f>
        <v>67.50596728183035</v>
      </c>
    </row>
    <row r="17" spans="1:8" s="46" customFormat="1" ht="17.25" customHeight="1">
      <c r="A17" s="10" t="s">
        <v>49</v>
      </c>
      <c r="B17" s="15">
        <v>956</v>
      </c>
      <c r="C17" s="1" t="s">
        <v>50</v>
      </c>
      <c r="D17" s="1"/>
      <c r="E17" s="15"/>
      <c r="F17" s="17">
        <f>F19+F22</f>
        <v>3435.4</v>
      </c>
      <c r="G17" s="16">
        <f>G18</f>
        <v>999.2</v>
      </c>
      <c r="H17" s="50">
        <f t="shared" si="0"/>
        <v>29.08540490190371</v>
      </c>
    </row>
    <row r="18" spans="1:8" s="46" customFormat="1" ht="37.5" customHeight="1">
      <c r="A18" s="10" t="s">
        <v>7</v>
      </c>
      <c r="B18" s="15">
        <v>956</v>
      </c>
      <c r="C18" s="1" t="s">
        <v>8</v>
      </c>
      <c r="D18" s="1"/>
      <c r="E18" s="15"/>
      <c r="F18" s="17">
        <f>F19</f>
        <v>1474.2</v>
      </c>
      <c r="G18" s="16">
        <f>G19</f>
        <v>999.2</v>
      </c>
      <c r="H18" s="50">
        <f t="shared" si="0"/>
        <v>67.77913444580112</v>
      </c>
    </row>
    <row r="19" spans="1:8" ht="12.75">
      <c r="A19" s="18" t="s">
        <v>9</v>
      </c>
      <c r="B19" s="19">
        <v>956</v>
      </c>
      <c r="C19" s="20" t="s">
        <v>8</v>
      </c>
      <c r="D19" s="20" t="s">
        <v>77</v>
      </c>
      <c r="E19" s="19"/>
      <c r="F19" s="21">
        <f>F20</f>
        <v>1474.2</v>
      </c>
      <c r="G19" s="22">
        <f>G20</f>
        <v>999.2</v>
      </c>
      <c r="H19" s="48">
        <f t="shared" si="0"/>
        <v>67.77913444580112</v>
      </c>
    </row>
    <row r="20" spans="1:8" ht="69" customHeight="1">
      <c r="A20" s="23" t="s">
        <v>74</v>
      </c>
      <c r="B20" s="19">
        <v>956</v>
      </c>
      <c r="C20" s="20" t="s">
        <v>8</v>
      </c>
      <c r="D20" s="20" t="s">
        <v>77</v>
      </c>
      <c r="E20" s="19">
        <v>100</v>
      </c>
      <c r="F20" s="21">
        <f>F21</f>
        <v>1474.2</v>
      </c>
      <c r="G20" s="22">
        <f>G21</f>
        <v>999.2</v>
      </c>
      <c r="H20" s="48">
        <f t="shared" si="0"/>
        <v>67.77913444580112</v>
      </c>
    </row>
    <row r="21" spans="1:8" ht="31.5" customHeight="1">
      <c r="A21" s="23" t="s">
        <v>68</v>
      </c>
      <c r="B21" s="19">
        <v>956</v>
      </c>
      <c r="C21" s="20" t="s">
        <v>8</v>
      </c>
      <c r="D21" s="20" t="s">
        <v>77</v>
      </c>
      <c r="E21" s="19">
        <v>120</v>
      </c>
      <c r="F21" s="21">
        <v>1474.2</v>
      </c>
      <c r="G21" s="22">
        <v>999.2</v>
      </c>
      <c r="H21" s="48">
        <f t="shared" si="0"/>
        <v>67.77913444580112</v>
      </c>
    </row>
    <row r="22" spans="1:8" s="46" customFormat="1" ht="65.25" customHeight="1">
      <c r="A22" s="24" t="s">
        <v>10</v>
      </c>
      <c r="B22" s="15">
        <v>956</v>
      </c>
      <c r="C22" s="1" t="s">
        <v>11</v>
      </c>
      <c r="D22" s="1"/>
      <c r="E22" s="15"/>
      <c r="F22" s="17">
        <f>F23+F26+F32</f>
        <v>1961.2</v>
      </c>
      <c r="G22" s="17">
        <f>G23+G26+G32</f>
        <v>1319.8999999999999</v>
      </c>
      <c r="H22" s="51">
        <f t="shared" si="0"/>
        <v>67.3006322659596</v>
      </c>
    </row>
    <row r="23" spans="1:8" ht="25.5">
      <c r="A23" s="18" t="s">
        <v>39</v>
      </c>
      <c r="B23" s="19">
        <v>956</v>
      </c>
      <c r="C23" s="20" t="s">
        <v>11</v>
      </c>
      <c r="D23" s="20" t="s">
        <v>78</v>
      </c>
      <c r="E23" s="21"/>
      <c r="F23" s="21">
        <f>F24</f>
        <v>164.7</v>
      </c>
      <c r="G23" s="21">
        <f>G24</f>
        <v>109.8</v>
      </c>
      <c r="H23" s="48">
        <f t="shared" si="0"/>
        <v>66.66666666666667</v>
      </c>
    </row>
    <row r="24" spans="1:8" ht="63.75">
      <c r="A24" s="18" t="s">
        <v>74</v>
      </c>
      <c r="B24" s="19">
        <v>956</v>
      </c>
      <c r="C24" s="20" t="s">
        <v>11</v>
      </c>
      <c r="D24" s="20" t="s">
        <v>78</v>
      </c>
      <c r="E24" s="19">
        <v>100</v>
      </c>
      <c r="F24" s="21">
        <f>F25</f>
        <v>164.7</v>
      </c>
      <c r="G24" s="19">
        <f>G25</f>
        <v>109.8</v>
      </c>
      <c r="H24" s="48">
        <f t="shared" si="0"/>
        <v>66.66666666666667</v>
      </c>
    </row>
    <row r="25" spans="1:8" ht="25.5">
      <c r="A25" s="18" t="s">
        <v>68</v>
      </c>
      <c r="B25" s="19">
        <v>956</v>
      </c>
      <c r="C25" s="20" t="s">
        <v>11</v>
      </c>
      <c r="D25" s="20" t="s">
        <v>78</v>
      </c>
      <c r="E25" s="19">
        <v>120</v>
      </c>
      <c r="F25" s="21">
        <v>164.7</v>
      </c>
      <c r="G25" s="19">
        <v>109.8</v>
      </c>
      <c r="H25" s="48">
        <f t="shared" si="0"/>
        <v>66.66666666666667</v>
      </c>
    </row>
    <row r="26" spans="1:8" ht="25.5">
      <c r="A26" s="18" t="s">
        <v>27</v>
      </c>
      <c r="B26" s="19">
        <v>956</v>
      </c>
      <c r="C26" s="20" t="s">
        <v>11</v>
      </c>
      <c r="D26" s="20" t="s">
        <v>79</v>
      </c>
      <c r="E26" s="19"/>
      <c r="F26" s="21">
        <f>F27+F28+F30</f>
        <v>1712.5</v>
      </c>
      <c r="G26" s="22">
        <f>G27+G29</f>
        <v>1147.1</v>
      </c>
      <c r="H26" s="48">
        <f t="shared" si="0"/>
        <v>66.98394160583942</v>
      </c>
    </row>
    <row r="27" spans="1:8" ht="25.5">
      <c r="A27" s="18" t="s">
        <v>68</v>
      </c>
      <c r="B27" s="19">
        <v>956</v>
      </c>
      <c r="C27" s="20" t="s">
        <v>11</v>
      </c>
      <c r="D27" s="20" t="s">
        <v>79</v>
      </c>
      <c r="E27" s="19">
        <v>120</v>
      </c>
      <c r="F27" s="21">
        <v>1108</v>
      </c>
      <c r="G27" s="19">
        <v>782.5</v>
      </c>
      <c r="H27" s="48">
        <f>G26/F26*100</f>
        <v>66.98394160583942</v>
      </c>
    </row>
    <row r="28" spans="1:8" ht="38.25">
      <c r="A28" s="18" t="s">
        <v>125</v>
      </c>
      <c r="B28" s="19">
        <v>956</v>
      </c>
      <c r="C28" s="20" t="s">
        <v>11</v>
      </c>
      <c r="D28" s="20" t="s">
        <v>79</v>
      </c>
      <c r="E28" s="19">
        <v>200</v>
      </c>
      <c r="F28" s="21">
        <f>F29</f>
        <v>594.5</v>
      </c>
      <c r="G28" s="22">
        <v>105.4</v>
      </c>
      <c r="H28" s="48">
        <f>G27/F27*100</f>
        <v>70.62274368231047</v>
      </c>
    </row>
    <row r="29" spans="1:8" ht="28.5" customHeight="1">
      <c r="A29" s="18" t="s">
        <v>69</v>
      </c>
      <c r="B29" s="19">
        <v>956</v>
      </c>
      <c r="C29" s="20" t="s">
        <v>11</v>
      </c>
      <c r="D29" s="20" t="s">
        <v>79</v>
      </c>
      <c r="E29" s="19">
        <v>240</v>
      </c>
      <c r="F29" s="21">
        <v>594.5</v>
      </c>
      <c r="G29" s="22">
        <v>364.6</v>
      </c>
      <c r="H29" s="48">
        <f>G29/F29*100</f>
        <v>61.32884777123634</v>
      </c>
    </row>
    <row r="30" spans="1:8" ht="25.5">
      <c r="A30" s="18" t="s">
        <v>44</v>
      </c>
      <c r="B30" s="20" t="s">
        <v>46</v>
      </c>
      <c r="C30" s="20" t="s">
        <v>11</v>
      </c>
      <c r="D30" s="20" t="s">
        <v>79</v>
      </c>
      <c r="E30" s="19">
        <v>800</v>
      </c>
      <c r="F30" s="21">
        <f>F31</f>
        <v>10</v>
      </c>
      <c r="G30" s="22"/>
      <c r="H30" s="48">
        <f>G30/F30*100</f>
        <v>0</v>
      </c>
    </row>
    <row r="31" spans="1:8" ht="22.5" customHeight="1">
      <c r="A31" s="18" t="s">
        <v>45</v>
      </c>
      <c r="B31" s="20" t="s">
        <v>46</v>
      </c>
      <c r="C31" s="20" t="s">
        <v>11</v>
      </c>
      <c r="D31" s="20" t="s">
        <v>79</v>
      </c>
      <c r="E31" s="19">
        <v>850</v>
      </c>
      <c r="F31" s="21">
        <v>10</v>
      </c>
      <c r="G31" s="22"/>
      <c r="H31" s="48">
        <f aca="true" t="shared" si="1" ref="H31:H94">G31/F31*100</f>
        <v>0</v>
      </c>
    </row>
    <row r="32" spans="1:8" ht="54.75" customHeight="1">
      <c r="A32" s="10" t="s">
        <v>34</v>
      </c>
      <c r="B32" s="15">
        <v>956</v>
      </c>
      <c r="C32" s="1" t="s">
        <v>11</v>
      </c>
      <c r="D32" s="1" t="s">
        <v>80</v>
      </c>
      <c r="E32" s="15"/>
      <c r="F32" s="17">
        <f>F33</f>
        <v>84</v>
      </c>
      <c r="G32" s="16">
        <f>G33</f>
        <v>63</v>
      </c>
      <c r="H32" s="48">
        <f t="shared" si="1"/>
        <v>75</v>
      </c>
    </row>
    <row r="33" spans="1:8" ht="25.5">
      <c r="A33" s="18" t="s">
        <v>44</v>
      </c>
      <c r="B33" s="19">
        <v>956</v>
      </c>
      <c r="C33" s="20" t="s">
        <v>11</v>
      </c>
      <c r="D33" s="20" t="s">
        <v>80</v>
      </c>
      <c r="E33" s="19">
        <v>800</v>
      </c>
      <c r="F33" s="21">
        <f>F34</f>
        <v>84</v>
      </c>
      <c r="G33" s="22">
        <f>G34</f>
        <v>63</v>
      </c>
      <c r="H33" s="48">
        <f t="shared" si="1"/>
        <v>75</v>
      </c>
    </row>
    <row r="34" spans="1:8" ht="25.5">
      <c r="A34" s="18" t="s">
        <v>45</v>
      </c>
      <c r="B34" s="19">
        <v>956</v>
      </c>
      <c r="C34" s="20" t="s">
        <v>11</v>
      </c>
      <c r="D34" s="20" t="s">
        <v>80</v>
      </c>
      <c r="E34" s="19">
        <v>850</v>
      </c>
      <c r="F34" s="21">
        <v>84</v>
      </c>
      <c r="G34" s="22">
        <v>63</v>
      </c>
      <c r="H34" s="48">
        <f t="shared" si="1"/>
        <v>75</v>
      </c>
    </row>
    <row r="35" spans="1:8" s="46" customFormat="1" ht="38.25">
      <c r="A35" s="10" t="s">
        <v>5</v>
      </c>
      <c r="B35" s="15" t="s">
        <v>6</v>
      </c>
      <c r="C35" s="1"/>
      <c r="D35" s="1"/>
      <c r="E35" s="15"/>
      <c r="F35" s="17">
        <f>F36+F61+F76+F85+F96+F101+F110+F122+F127</f>
        <v>65040</v>
      </c>
      <c r="G35" s="16">
        <f>G36+G61+G76+G85+G96+G101+G110++G122+G127</f>
        <v>37390.49999999999</v>
      </c>
      <c r="H35" s="48">
        <f t="shared" si="1"/>
        <v>57.48846863468634</v>
      </c>
    </row>
    <row r="36" spans="1:8" s="46" customFormat="1" ht="12.75">
      <c r="A36" s="10" t="s">
        <v>51</v>
      </c>
      <c r="B36" s="15">
        <v>897</v>
      </c>
      <c r="C36" s="1" t="s">
        <v>50</v>
      </c>
      <c r="D36" s="1"/>
      <c r="E36" s="15"/>
      <c r="F36" s="17">
        <f>F37+F53+F57</f>
        <v>8353.7</v>
      </c>
      <c r="G36" s="16">
        <f>G37+G57</f>
        <v>5583.6</v>
      </c>
      <c r="H36" s="48">
        <f t="shared" si="1"/>
        <v>66.83984342267499</v>
      </c>
    </row>
    <row r="37" spans="1:8" s="46" customFormat="1" ht="63.75">
      <c r="A37" s="10" t="s">
        <v>12</v>
      </c>
      <c r="B37" s="15" t="s">
        <v>6</v>
      </c>
      <c r="C37" s="1" t="s">
        <v>13</v>
      </c>
      <c r="D37" s="1"/>
      <c r="E37" s="15"/>
      <c r="F37" s="17">
        <f>F38+F41+F48</f>
        <v>8265.6</v>
      </c>
      <c r="G37" s="16">
        <f>G38+G41+G48</f>
        <v>5575.5</v>
      </c>
      <c r="H37" s="48">
        <f t="shared" si="1"/>
        <v>67.45426829268293</v>
      </c>
    </row>
    <row r="38" spans="1:8" ht="38.25">
      <c r="A38" s="10" t="s">
        <v>14</v>
      </c>
      <c r="B38" s="15" t="s">
        <v>6</v>
      </c>
      <c r="C38" s="1" t="s">
        <v>13</v>
      </c>
      <c r="D38" s="1" t="s">
        <v>81</v>
      </c>
      <c r="E38" s="15"/>
      <c r="F38" s="17">
        <f>F39</f>
        <v>1474.2</v>
      </c>
      <c r="G38" s="16">
        <f>G39</f>
        <v>1054.9</v>
      </c>
      <c r="H38" s="48">
        <f t="shared" si="1"/>
        <v>71.55745489078824</v>
      </c>
    </row>
    <row r="39" spans="1:8" ht="63.75">
      <c r="A39" s="18" t="s">
        <v>74</v>
      </c>
      <c r="B39" s="19">
        <v>897</v>
      </c>
      <c r="C39" s="20" t="s">
        <v>13</v>
      </c>
      <c r="D39" s="20" t="s">
        <v>81</v>
      </c>
      <c r="E39" s="19">
        <v>100</v>
      </c>
      <c r="F39" s="21">
        <f>F40</f>
        <v>1474.2</v>
      </c>
      <c r="G39" s="22">
        <f>G40</f>
        <v>1054.9</v>
      </c>
      <c r="H39" s="48">
        <f t="shared" si="1"/>
        <v>71.55745489078824</v>
      </c>
    </row>
    <row r="40" spans="1:8" ht="25.5">
      <c r="A40" s="18" t="s">
        <v>68</v>
      </c>
      <c r="B40" s="19">
        <v>897</v>
      </c>
      <c r="C40" s="20" t="s">
        <v>13</v>
      </c>
      <c r="D40" s="20" t="s">
        <v>81</v>
      </c>
      <c r="E40" s="19">
        <v>120</v>
      </c>
      <c r="F40" s="21">
        <v>1474.2</v>
      </c>
      <c r="G40" s="22">
        <v>1054.9</v>
      </c>
      <c r="H40" s="48">
        <f t="shared" si="1"/>
        <v>71.55745489078824</v>
      </c>
    </row>
    <row r="41" spans="1:8" ht="38.25">
      <c r="A41" s="10" t="s">
        <v>23</v>
      </c>
      <c r="B41" s="15" t="s">
        <v>6</v>
      </c>
      <c r="C41" s="1" t="s">
        <v>13</v>
      </c>
      <c r="D41" s="1" t="s">
        <v>82</v>
      </c>
      <c r="E41" s="15"/>
      <c r="F41" s="17">
        <f>F42+F44+F46</f>
        <v>5794.6</v>
      </c>
      <c r="G41" s="16">
        <f>G42+G44</f>
        <v>3885.5</v>
      </c>
      <c r="H41" s="48">
        <f t="shared" si="1"/>
        <v>67.05380871846202</v>
      </c>
    </row>
    <row r="42" spans="1:8" ht="63.75">
      <c r="A42" s="18" t="s">
        <v>74</v>
      </c>
      <c r="B42" s="19">
        <v>897</v>
      </c>
      <c r="C42" s="20" t="s">
        <v>13</v>
      </c>
      <c r="D42" s="20" t="s">
        <v>82</v>
      </c>
      <c r="E42" s="19">
        <v>100</v>
      </c>
      <c r="F42" s="21">
        <f>F43</f>
        <v>4177.6</v>
      </c>
      <c r="G42" s="22">
        <f>G43</f>
        <v>2839</v>
      </c>
      <c r="H42" s="48">
        <f t="shared" si="1"/>
        <v>67.95767905017233</v>
      </c>
    </row>
    <row r="43" spans="1:8" ht="25.5">
      <c r="A43" s="18" t="s">
        <v>68</v>
      </c>
      <c r="B43" s="19">
        <v>897</v>
      </c>
      <c r="C43" s="20" t="s">
        <v>13</v>
      </c>
      <c r="D43" s="20" t="s">
        <v>82</v>
      </c>
      <c r="E43" s="19">
        <v>120</v>
      </c>
      <c r="F43" s="21">
        <v>4177.6</v>
      </c>
      <c r="G43" s="22">
        <v>2839</v>
      </c>
      <c r="H43" s="48">
        <f t="shared" si="1"/>
        <v>67.95767905017233</v>
      </c>
    </row>
    <row r="44" spans="1:8" ht="38.25">
      <c r="A44" s="18" t="s">
        <v>125</v>
      </c>
      <c r="B44" s="19" t="s">
        <v>6</v>
      </c>
      <c r="C44" s="20" t="s">
        <v>13</v>
      </c>
      <c r="D44" s="20" t="s">
        <v>82</v>
      </c>
      <c r="E44" s="19">
        <v>200</v>
      </c>
      <c r="F44" s="21">
        <f>F45</f>
        <v>1604</v>
      </c>
      <c r="G44" s="19">
        <f>G45</f>
        <v>1046.5</v>
      </c>
      <c r="H44" s="48">
        <f t="shared" si="1"/>
        <v>65.2431421446384</v>
      </c>
    </row>
    <row r="45" spans="1:8" ht="41.25" customHeight="1">
      <c r="A45" s="23" t="s">
        <v>69</v>
      </c>
      <c r="B45" s="19" t="s">
        <v>6</v>
      </c>
      <c r="C45" s="20" t="s">
        <v>13</v>
      </c>
      <c r="D45" s="20" t="s">
        <v>82</v>
      </c>
      <c r="E45" s="19">
        <v>240</v>
      </c>
      <c r="F45" s="21">
        <v>1604</v>
      </c>
      <c r="G45" s="19">
        <v>1046.5</v>
      </c>
      <c r="H45" s="48">
        <f t="shared" si="1"/>
        <v>65.2431421446384</v>
      </c>
    </row>
    <row r="46" spans="1:8" ht="25.5">
      <c r="A46" s="18" t="s">
        <v>44</v>
      </c>
      <c r="B46" s="19">
        <v>897</v>
      </c>
      <c r="C46" s="20" t="s">
        <v>13</v>
      </c>
      <c r="D46" s="20" t="s">
        <v>82</v>
      </c>
      <c r="E46" s="19">
        <v>800</v>
      </c>
      <c r="F46" s="21">
        <f>F47</f>
        <v>13</v>
      </c>
      <c r="G46" s="22"/>
      <c r="H46" s="48">
        <f t="shared" si="1"/>
        <v>0</v>
      </c>
    </row>
    <row r="47" spans="1:8" ht="25.5">
      <c r="A47" s="18" t="s">
        <v>45</v>
      </c>
      <c r="B47" s="19">
        <v>897</v>
      </c>
      <c r="C47" s="20" t="s">
        <v>13</v>
      </c>
      <c r="D47" s="20" t="s">
        <v>82</v>
      </c>
      <c r="E47" s="19">
        <v>850</v>
      </c>
      <c r="F47" s="21">
        <v>13</v>
      </c>
      <c r="G47" s="22"/>
      <c r="H47" s="48">
        <f t="shared" si="1"/>
        <v>0</v>
      </c>
    </row>
    <row r="48" spans="1:8" ht="68.25" customHeight="1">
      <c r="A48" s="25" t="s">
        <v>102</v>
      </c>
      <c r="B48" s="15">
        <v>897</v>
      </c>
      <c r="C48" s="1" t="s">
        <v>13</v>
      </c>
      <c r="D48" s="1" t="s">
        <v>97</v>
      </c>
      <c r="E48" s="15"/>
      <c r="F48" s="17">
        <f>F49+F51</f>
        <v>996.8</v>
      </c>
      <c r="G48" s="15">
        <f>G49+G51</f>
        <v>635.0999999999999</v>
      </c>
      <c r="H48" s="48">
        <f t="shared" si="1"/>
        <v>63.71388443017656</v>
      </c>
    </row>
    <row r="49" spans="1:8" ht="54" customHeight="1">
      <c r="A49" s="18" t="s">
        <v>74</v>
      </c>
      <c r="B49" s="19">
        <v>897</v>
      </c>
      <c r="C49" s="20" t="s">
        <v>13</v>
      </c>
      <c r="D49" s="20" t="s">
        <v>97</v>
      </c>
      <c r="E49" s="19">
        <v>100</v>
      </c>
      <c r="F49" s="21">
        <f>F50</f>
        <v>923.3</v>
      </c>
      <c r="G49" s="19">
        <f>G50</f>
        <v>602.3</v>
      </c>
      <c r="H49" s="48">
        <f t="shared" si="1"/>
        <v>65.23340192786743</v>
      </c>
    </row>
    <row r="50" spans="1:8" ht="26.25" customHeight="1">
      <c r="A50" s="18" t="s">
        <v>68</v>
      </c>
      <c r="B50" s="19">
        <v>897</v>
      </c>
      <c r="C50" s="20" t="s">
        <v>13</v>
      </c>
      <c r="D50" s="20" t="s">
        <v>97</v>
      </c>
      <c r="E50" s="19">
        <v>120</v>
      </c>
      <c r="F50" s="21">
        <v>923.3</v>
      </c>
      <c r="G50" s="19">
        <v>602.3</v>
      </c>
      <c r="H50" s="48">
        <f t="shared" si="1"/>
        <v>65.23340192786743</v>
      </c>
    </row>
    <row r="51" spans="1:8" ht="37.5" customHeight="1">
      <c r="A51" s="18" t="s">
        <v>125</v>
      </c>
      <c r="B51" s="19">
        <v>897</v>
      </c>
      <c r="C51" s="20" t="s">
        <v>13</v>
      </c>
      <c r="D51" s="20" t="s">
        <v>97</v>
      </c>
      <c r="E51" s="19">
        <v>200</v>
      </c>
      <c r="F51" s="21">
        <f>F52</f>
        <v>73.5</v>
      </c>
      <c r="G51" s="19">
        <f>G52</f>
        <v>32.8</v>
      </c>
      <c r="H51" s="48">
        <f t="shared" si="1"/>
        <v>44.625850340136054</v>
      </c>
    </row>
    <row r="52" spans="1:8" ht="39" customHeight="1">
      <c r="A52" s="18" t="s">
        <v>69</v>
      </c>
      <c r="B52" s="19">
        <v>897</v>
      </c>
      <c r="C52" s="20" t="s">
        <v>13</v>
      </c>
      <c r="D52" s="20" t="s">
        <v>97</v>
      </c>
      <c r="E52" s="19">
        <v>240</v>
      </c>
      <c r="F52" s="21">
        <v>73.5</v>
      </c>
      <c r="G52" s="19">
        <v>32.8</v>
      </c>
      <c r="H52" s="48">
        <f t="shared" si="1"/>
        <v>44.625850340136054</v>
      </c>
    </row>
    <row r="53" spans="1:8" s="46" customFormat="1" ht="19.5" customHeight="1">
      <c r="A53" s="10" t="s">
        <v>15</v>
      </c>
      <c r="B53" s="15" t="s">
        <v>6</v>
      </c>
      <c r="C53" s="1" t="s">
        <v>30</v>
      </c>
      <c r="D53" s="1"/>
      <c r="E53" s="15"/>
      <c r="F53" s="17">
        <f>F54</f>
        <v>80</v>
      </c>
      <c r="G53" s="16"/>
      <c r="H53" s="48">
        <f t="shared" si="1"/>
        <v>0</v>
      </c>
    </row>
    <row r="54" spans="1:8" ht="12.75">
      <c r="A54" s="18" t="s">
        <v>16</v>
      </c>
      <c r="B54" s="19" t="s">
        <v>6</v>
      </c>
      <c r="C54" s="20" t="s">
        <v>30</v>
      </c>
      <c r="D54" s="20" t="s">
        <v>83</v>
      </c>
      <c r="E54" s="19"/>
      <c r="F54" s="21">
        <f>F55</f>
        <v>80</v>
      </c>
      <c r="G54" s="22"/>
      <c r="H54" s="48">
        <f t="shared" si="1"/>
        <v>0</v>
      </c>
    </row>
    <row r="55" spans="1:8" ht="15" customHeight="1">
      <c r="A55" s="18" t="s">
        <v>44</v>
      </c>
      <c r="B55" s="19">
        <v>897</v>
      </c>
      <c r="C55" s="20" t="s">
        <v>30</v>
      </c>
      <c r="D55" s="20" t="s">
        <v>83</v>
      </c>
      <c r="E55" s="19">
        <v>800</v>
      </c>
      <c r="F55" s="21">
        <f>F56</f>
        <v>80</v>
      </c>
      <c r="G55" s="22"/>
      <c r="H55" s="48">
        <f t="shared" si="1"/>
        <v>0</v>
      </c>
    </row>
    <row r="56" spans="1:8" ht="15.75" customHeight="1">
      <c r="A56" s="18" t="s">
        <v>37</v>
      </c>
      <c r="B56" s="19" t="s">
        <v>6</v>
      </c>
      <c r="C56" s="20" t="s">
        <v>30</v>
      </c>
      <c r="D56" s="20" t="s">
        <v>83</v>
      </c>
      <c r="E56" s="19">
        <v>870</v>
      </c>
      <c r="F56" s="21">
        <v>80</v>
      </c>
      <c r="G56" s="22"/>
      <c r="H56" s="48">
        <f t="shared" si="1"/>
        <v>0</v>
      </c>
    </row>
    <row r="57" spans="1:8" ht="28.5" customHeight="1">
      <c r="A57" s="26" t="s">
        <v>109</v>
      </c>
      <c r="B57" s="15">
        <v>897</v>
      </c>
      <c r="C57" s="1" t="s">
        <v>110</v>
      </c>
      <c r="D57" s="1"/>
      <c r="E57" s="15"/>
      <c r="F57" s="17">
        <f aca="true" t="shared" si="2" ref="F57:G59">F58</f>
        <v>8.1</v>
      </c>
      <c r="G57" s="16">
        <f t="shared" si="2"/>
        <v>8.1</v>
      </c>
      <c r="H57" s="48">
        <f t="shared" si="1"/>
        <v>100</v>
      </c>
    </row>
    <row r="58" spans="1:8" ht="62.25" customHeight="1">
      <c r="A58" s="24" t="s">
        <v>101</v>
      </c>
      <c r="B58" s="15">
        <v>897</v>
      </c>
      <c r="C58" s="1" t="s">
        <v>110</v>
      </c>
      <c r="D58" s="1" t="s">
        <v>98</v>
      </c>
      <c r="E58" s="15"/>
      <c r="F58" s="17">
        <f t="shared" si="2"/>
        <v>8.1</v>
      </c>
      <c r="G58" s="15">
        <f t="shared" si="2"/>
        <v>8.1</v>
      </c>
      <c r="H58" s="48">
        <f t="shared" si="1"/>
        <v>100</v>
      </c>
    </row>
    <row r="59" spans="1:8" ht="38.25" customHeight="1">
      <c r="A59" s="18" t="s">
        <v>125</v>
      </c>
      <c r="B59" s="19">
        <v>897</v>
      </c>
      <c r="C59" s="20" t="s">
        <v>110</v>
      </c>
      <c r="D59" s="20" t="s">
        <v>98</v>
      </c>
      <c r="E59" s="19">
        <v>200</v>
      </c>
      <c r="F59" s="21">
        <f t="shared" si="2"/>
        <v>8.1</v>
      </c>
      <c r="G59" s="19">
        <f t="shared" si="2"/>
        <v>8.1</v>
      </c>
      <c r="H59" s="48">
        <f t="shared" si="1"/>
        <v>100</v>
      </c>
    </row>
    <row r="60" spans="1:8" ht="42.75" customHeight="1">
      <c r="A60" s="27" t="s">
        <v>69</v>
      </c>
      <c r="B60" s="19">
        <v>897</v>
      </c>
      <c r="C60" s="20" t="s">
        <v>110</v>
      </c>
      <c r="D60" s="20" t="s">
        <v>98</v>
      </c>
      <c r="E60" s="19">
        <v>240</v>
      </c>
      <c r="F60" s="21">
        <v>8.1</v>
      </c>
      <c r="G60" s="19">
        <v>8.1</v>
      </c>
      <c r="H60" s="48">
        <f t="shared" si="1"/>
        <v>100</v>
      </c>
    </row>
    <row r="61" spans="1:8" ht="38.25" customHeight="1">
      <c r="A61" s="24" t="s">
        <v>52</v>
      </c>
      <c r="B61" s="15">
        <v>897</v>
      </c>
      <c r="C61" s="1" t="s">
        <v>53</v>
      </c>
      <c r="D61" s="1"/>
      <c r="E61" s="15"/>
      <c r="F61" s="17">
        <f>F62+F67+F70+F73</f>
        <v>340</v>
      </c>
      <c r="G61" s="16">
        <f>G62</f>
        <v>4.2</v>
      </c>
      <c r="H61" s="48">
        <f t="shared" si="1"/>
        <v>1.2352941176470589</v>
      </c>
    </row>
    <row r="62" spans="1:8" s="46" customFormat="1" ht="55.5" customHeight="1">
      <c r="A62" s="13" t="s">
        <v>120</v>
      </c>
      <c r="B62" s="15" t="s">
        <v>6</v>
      </c>
      <c r="C62" s="1" t="s">
        <v>119</v>
      </c>
      <c r="D62" s="1"/>
      <c r="E62" s="15"/>
      <c r="F62" s="17">
        <f>F63</f>
        <v>47</v>
      </c>
      <c r="G62" s="16">
        <f>G63</f>
        <v>4.2</v>
      </c>
      <c r="H62" s="48">
        <f t="shared" si="1"/>
        <v>8.936170212765958</v>
      </c>
    </row>
    <row r="63" spans="1:8" ht="75" customHeight="1">
      <c r="A63" s="24" t="s">
        <v>70</v>
      </c>
      <c r="B63" s="15" t="s">
        <v>6</v>
      </c>
      <c r="C63" s="1" t="s">
        <v>119</v>
      </c>
      <c r="D63" s="1" t="s">
        <v>84</v>
      </c>
      <c r="E63" s="15"/>
      <c r="F63" s="17">
        <f>F64</f>
        <v>47</v>
      </c>
      <c r="G63" s="16">
        <f>G64</f>
        <v>4.2</v>
      </c>
      <c r="H63" s="48">
        <f t="shared" si="1"/>
        <v>8.936170212765958</v>
      </c>
    </row>
    <row r="64" spans="1:8" ht="40.5" customHeight="1">
      <c r="A64" s="18" t="s">
        <v>125</v>
      </c>
      <c r="B64" s="19" t="s">
        <v>6</v>
      </c>
      <c r="C64" s="20" t="s">
        <v>119</v>
      </c>
      <c r="D64" s="20" t="s">
        <v>84</v>
      </c>
      <c r="E64" s="19">
        <v>200</v>
      </c>
      <c r="F64" s="21">
        <f>F65</f>
        <v>47</v>
      </c>
      <c r="G64" s="22">
        <f>G65</f>
        <v>4.2</v>
      </c>
      <c r="H64" s="48">
        <f t="shared" si="1"/>
        <v>8.936170212765958</v>
      </c>
    </row>
    <row r="65" spans="1:8" ht="42" customHeight="1">
      <c r="A65" s="18" t="s">
        <v>69</v>
      </c>
      <c r="B65" s="19">
        <v>897</v>
      </c>
      <c r="C65" s="20" t="s">
        <v>119</v>
      </c>
      <c r="D65" s="20" t="s">
        <v>84</v>
      </c>
      <c r="E65" s="19">
        <v>240</v>
      </c>
      <c r="F65" s="21">
        <v>47</v>
      </c>
      <c r="G65" s="22">
        <v>4.2</v>
      </c>
      <c r="H65" s="48">
        <f t="shared" si="1"/>
        <v>8.936170212765958</v>
      </c>
    </row>
    <row r="66" spans="1:8" ht="38.25" customHeight="1">
      <c r="A66" s="10" t="s">
        <v>107</v>
      </c>
      <c r="B66" s="15">
        <v>897</v>
      </c>
      <c r="C66" s="1" t="s">
        <v>105</v>
      </c>
      <c r="D66" s="1"/>
      <c r="E66" s="15"/>
      <c r="F66" s="17">
        <f>F67+F70+F73</f>
        <v>293</v>
      </c>
      <c r="G66" s="16"/>
      <c r="H66" s="48">
        <f t="shared" si="1"/>
        <v>0</v>
      </c>
    </row>
    <row r="67" spans="1:8" ht="59.25" customHeight="1">
      <c r="A67" s="13" t="s">
        <v>116</v>
      </c>
      <c r="B67" s="15">
        <v>897</v>
      </c>
      <c r="C67" s="1" t="s">
        <v>105</v>
      </c>
      <c r="D67" s="1" t="s">
        <v>90</v>
      </c>
      <c r="E67" s="15"/>
      <c r="F67" s="17">
        <f>F68</f>
        <v>270</v>
      </c>
      <c r="G67" s="16"/>
      <c r="H67" s="48">
        <f t="shared" si="1"/>
        <v>0</v>
      </c>
    </row>
    <row r="68" spans="1:8" ht="36.75" customHeight="1">
      <c r="A68" s="18" t="s">
        <v>125</v>
      </c>
      <c r="B68" s="19">
        <v>897</v>
      </c>
      <c r="C68" s="20" t="s">
        <v>105</v>
      </c>
      <c r="D68" s="20" t="s">
        <v>90</v>
      </c>
      <c r="E68" s="19">
        <v>200</v>
      </c>
      <c r="F68" s="21">
        <f>F69</f>
        <v>270</v>
      </c>
      <c r="G68" s="22"/>
      <c r="H68" s="48">
        <f t="shared" si="1"/>
        <v>0</v>
      </c>
    </row>
    <row r="69" spans="1:8" ht="40.5" customHeight="1" thickBot="1">
      <c r="A69" s="28" t="s">
        <v>69</v>
      </c>
      <c r="B69" s="19">
        <v>897</v>
      </c>
      <c r="C69" s="20" t="s">
        <v>105</v>
      </c>
      <c r="D69" s="20" t="s">
        <v>90</v>
      </c>
      <c r="E69" s="19">
        <v>240</v>
      </c>
      <c r="F69" s="21">
        <v>270</v>
      </c>
      <c r="G69" s="22"/>
      <c r="H69" s="48">
        <f t="shared" si="1"/>
        <v>0</v>
      </c>
    </row>
    <row r="70" spans="1:8" ht="184.5" customHeight="1" thickBot="1">
      <c r="A70" s="29" t="s">
        <v>124</v>
      </c>
      <c r="B70" s="30">
        <v>897</v>
      </c>
      <c r="C70" s="1" t="s">
        <v>105</v>
      </c>
      <c r="D70" s="1" t="s">
        <v>91</v>
      </c>
      <c r="E70" s="15"/>
      <c r="F70" s="17">
        <f>F71</f>
        <v>18</v>
      </c>
      <c r="G70" s="16"/>
      <c r="H70" s="48">
        <f t="shared" si="1"/>
        <v>0</v>
      </c>
    </row>
    <row r="71" spans="1:8" ht="38.25">
      <c r="A71" s="18" t="s">
        <v>125</v>
      </c>
      <c r="B71" s="19">
        <v>897</v>
      </c>
      <c r="C71" s="20" t="s">
        <v>105</v>
      </c>
      <c r="D71" s="20" t="s">
        <v>91</v>
      </c>
      <c r="E71" s="19">
        <v>200</v>
      </c>
      <c r="F71" s="21">
        <f>F72</f>
        <v>18</v>
      </c>
      <c r="G71" s="22"/>
      <c r="H71" s="48">
        <f t="shared" si="1"/>
        <v>0</v>
      </c>
    </row>
    <row r="72" spans="1:8" ht="43.5" customHeight="1">
      <c r="A72" s="23" t="s">
        <v>69</v>
      </c>
      <c r="B72" s="19">
        <v>897</v>
      </c>
      <c r="C72" s="20" t="s">
        <v>105</v>
      </c>
      <c r="D72" s="20" t="s">
        <v>91</v>
      </c>
      <c r="E72" s="19">
        <v>240</v>
      </c>
      <c r="F72" s="21">
        <v>18</v>
      </c>
      <c r="G72" s="22"/>
      <c r="H72" s="48">
        <f t="shared" si="1"/>
        <v>0</v>
      </c>
    </row>
    <row r="73" spans="1:8" ht="75" customHeight="1">
      <c r="A73" s="24" t="s">
        <v>123</v>
      </c>
      <c r="B73" s="15">
        <v>897</v>
      </c>
      <c r="C73" s="1" t="s">
        <v>105</v>
      </c>
      <c r="D73" s="1" t="s">
        <v>126</v>
      </c>
      <c r="E73" s="19"/>
      <c r="F73" s="17">
        <f>F74</f>
        <v>5</v>
      </c>
      <c r="G73" s="16"/>
      <c r="H73" s="48">
        <f t="shared" si="1"/>
        <v>0</v>
      </c>
    </row>
    <row r="74" spans="1:8" ht="37.5" customHeight="1">
      <c r="A74" s="18" t="s">
        <v>125</v>
      </c>
      <c r="B74" s="19">
        <v>897</v>
      </c>
      <c r="C74" s="20" t="s">
        <v>105</v>
      </c>
      <c r="D74" s="20" t="s">
        <v>126</v>
      </c>
      <c r="E74" s="19">
        <v>200</v>
      </c>
      <c r="F74" s="21">
        <f>F75</f>
        <v>5</v>
      </c>
      <c r="G74" s="22"/>
      <c r="H74" s="48">
        <f t="shared" si="1"/>
        <v>0</v>
      </c>
    </row>
    <row r="75" spans="1:8" ht="43.5" customHeight="1">
      <c r="A75" s="23" t="s">
        <v>69</v>
      </c>
      <c r="B75" s="19">
        <v>897</v>
      </c>
      <c r="C75" s="20" t="s">
        <v>105</v>
      </c>
      <c r="D75" s="20" t="s">
        <v>126</v>
      </c>
      <c r="E75" s="19">
        <v>240</v>
      </c>
      <c r="F75" s="21">
        <v>5</v>
      </c>
      <c r="G75" s="22"/>
      <c r="H75" s="48">
        <f t="shared" si="1"/>
        <v>0</v>
      </c>
    </row>
    <row r="76" spans="1:8" ht="23.25" customHeight="1">
      <c r="A76" s="10" t="s">
        <v>54</v>
      </c>
      <c r="B76" s="15">
        <v>897</v>
      </c>
      <c r="C76" s="1" t="s">
        <v>55</v>
      </c>
      <c r="D76" s="1"/>
      <c r="E76" s="15"/>
      <c r="F76" s="17">
        <f>F77+F81</f>
        <v>41064</v>
      </c>
      <c r="G76" s="16">
        <f>G77+G81</f>
        <v>23690.5</v>
      </c>
      <c r="H76" s="48">
        <f t="shared" si="1"/>
        <v>57.69165205532827</v>
      </c>
    </row>
    <row r="77" spans="1:8" ht="23.25" customHeight="1">
      <c r="A77" s="31" t="s">
        <v>111</v>
      </c>
      <c r="B77" s="15">
        <v>897</v>
      </c>
      <c r="C77" s="1" t="s">
        <v>112</v>
      </c>
      <c r="D77" s="1"/>
      <c r="E77" s="15"/>
      <c r="F77" s="17">
        <f>F78</f>
        <v>50</v>
      </c>
      <c r="G77" s="16"/>
      <c r="H77" s="48">
        <f t="shared" si="1"/>
        <v>0</v>
      </c>
    </row>
    <row r="78" spans="1:8" ht="65.25" customHeight="1">
      <c r="A78" s="13" t="s">
        <v>115</v>
      </c>
      <c r="B78" s="15">
        <v>897</v>
      </c>
      <c r="C78" s="1" t="s">
        <v>112</v>
      </c>
      <c r="D78" s="32">
        <v>7950100100</v>
      </c>
      <c r="E78" s="15"/>
      <c r="F78" s="17">
        <f>F79</f>
        <v>50</v>
      </c>
      <c r="G78" s="16"/>
      <c r="H78" s="48">
        <f t="shared" si="1"/>
        <v>0</v>
      </c>
    </row>
    <row r="79" spans="1:8" ht="39" customHeight="1">
      <c r="A79" s="10" t="s">
        <v>125</v>
      </c>
      <c r="B79" s="15">
        <v>897</v>
      </c>
      <c r="C79" s="1" t="s">
        <v>112</v>
      </c>
      <c r="D79" s="33">
        <v>7950100100</v>
      </c>
      <c r="E79" s="15">
        <v>200</v>
      </c>
      <c r="F79" s="17">
        <v>50</v>
      </c>
      <c r="G79" s="16"/>
      <c r="H79" s="48">
        <f t="shared" si="1"/>
        <v>0</v>
      </c>
    </row>
    <row r="80" spans="1:8" ht="36.75" customHeight="1">
      <c r="A80" s="34" t="s">
        <v>69</v>
      </c>
      <c r="B80" s="19">
        <v>897</v>
      </c>
      <c r="C80" s="20" t="s">
        <v>112</v>
      </c>
      <c r="D80" s="35">
        <v>7950100100</v>
      </c>
      <c r="E80" s="19">
        <v>240</v>
      </c>
      <c r="F80" s="21">
        <v>50</v>
      </c>
      <c r="G80" s="22"/>
      <c r="H80" s="48">
        <f t="shared" si="1"/>
        <v>0</v>
      </c>
    </row>
    <row r="81" spans="1:8" ht="12.75">
      <c r="A81" s="10" t="s">
        <v>108</v>
      </c>
      <c r="B81" s="15">
        <v>897</v>
      </c>
      <c r="C81" s="1" t="s">
        <v>36</v>
      </c>
      <c r="D81" s="36"/>
      <c r="E81" s="19"/>
      <c r="F81" s="17">
        <f aca="true" t="shared" si="3" ref="F81:G83">F82</f>
        <v>41014</v>
      </c>
      <c r="G81" s="16">
        <f t="shared" si="3"/>
        <v>23690.5</v>
      </c>
      <c r="H81" s="48">
        <f t="shared" si="1"/>
        <v>57.76198371287853</v>
      </c>
    </row>
    <row r="82" spans="1:8" ht="28.5" customHeight="1">
      <c r="A82" s="10" t="s">
        <v>38</v>
      </c>
      <c r="B82" s="15">
        <v>897</v>
      </c>
      <c r="C82" s="1" t="s">
        <v>36</v>
      </c>
      <c r="D82" s="1" t="s">
        <v>85</v>
      </c>
      <c r="E82" s="15"/>
      <c r="F82" s="17">
        <f t="shared" si="3"/>
        <v>41014</v>
      </c>
      <c r="G82" s="16">
        <f t="shared" si="3"/>
        <v>23690.5</v>
      </c>
      <c r="H82" s="48">
        <f t="shared" si="1"/>
        <v>57.76198371287853</v>
      </c>
    </row>
    <row r="83" spans="1:8" ht="38.25">
      <c r="A83" s="18" t="s">
        <v>125</v>
      </c>
      <c r="B83" s="19">
        <v>897</v>
      </c>
      <c r="C83" s="20" t="s">
        <v>36</v>
      </c>
      <c r="D83" s="20" t="s">
        <v>85</v>
      </c>
      <c r="E83" s="19">
        <v>200</v>
      </c>
      <c r="F83" s="21">
        <f t="shared" si="3"/>
        <v>41014</v>
      </c>
      <c r="G83" s="22">
        <f t="shared" si="3"/>
        <v>23690.5</v>
      </c>
      <c r="H83" s="48">
        <f t="shared" si="1"/>
        <v>57.76198371287853</v>
      </c>
    </row>
    <row r="84" spans="1:8" ht="38.25">
      <c r="A84" s="18" t="s">
        <v>69</v>
      </c>
      <c r="B84" s="19">
        <v>897</v>
      </c>
      <c r="C84" s="20" t="s">
        <v>36</v>
      </c>
      <c r="D84" s="20" t="s">
        <v>85</v>
      </c>
      <c r="E84" s="19">
        <v>240</v>
      </c>
      <c r="F84" s="21">
        <v>41014</v>
      </c>
      <c r="G84" s="22">
        <v>23690.5</v>
      </c>
      <c r="H84" s="48">
        <f t="shared" si="1"/>
        <v>57.76198371287853</v>
      </c>
    </row>
    <row r="85" spans="1:8" ht="28.5" customHeight="1">
      <c r="A85" s="10" t="s">
        <v>56</v>
      </c>
      <c r="B85" s="15">
        <v>897</v>
      </c>
      <c r="C85" s="1" t="s">
        <v>57</v>
      </c>
      <c r="D85" s="1"/>
      <c r="E85" s="15"/>
      <c r="F85" s="17">
        <f>F86</f>
        <v>3693</v>
      </c>
      <c r="G85" s="17">
        <f>G86</f>
        <v>1137.8</v>
      </c>
      <c r="H85" s="48">
        <f t="shared" si="1"/>
        <v>30.809639859193066</v>
      </c>
    </row>
    <row r="86" spans="1:8" s="46" customFormat="1" ht="21.75" customHeight="1">
      <c r="A86" s="10" t="s">
        <v>17</v>
      </c>
      <c r="B86" s="15" t="s">
        <v>6</v>
      </c>
      <c r="C86" s="1" t="s">
        <v>18</v>
      </c>
      <c r="D86" s="1"/>
      <c r="E86" s="15"/>
      <c r="F86" s="17">
        <v>3693</v>
      </c>
      <c r="G86" s="17">
        <f>G90+G93</f>
        <v>1137.8</v>
      </c>
      <c r="H86" s="48">
        <f t="shared" si="1"/>
        <v>30.809639859193066</v>
      </c>
    </row>
    <row r="87" spans="1:8" ht="25.5">
      <c r="A87" s="10" t="s">
        <v>28</v>
      </c>
      <c r="B87" s="15" t="s">
        <v>6</v>
      </c>
      <c r="C87" s="1" t="s">
        <v>18</v>
      </c>
      <c r="D87" s="1" t="s">
        <v>86</v>
      </c>
      <c r="E87" s="15"/>
      <c r="F87" s="17">
        <f>F88</f>
        <v>957</v>
      </c>
      <c r="G87" s="16"/>
      <c r="H87" s="48">
        <f t="shared" si="1"/>
        <v>0</v>
      </c>
    </row>
    <row r="88" spans="1:8" ht="38.25">
      <c r="A88" s="18" t="s">
        <v>125</v>
      </c>
      <c r="B88" s="19" t="s">
        <v>6</v>
      </c>
      <c r="C88" s="20" t="s">
        <v>18</v>
      </c>
      <c r="D88" s="20" t="s">
        <v>86</v>
      </c>
      <c r="E88" s="19">
        <v>200</v>
      </c>
      <c r="F88" s="21">
        <f>F89</f>
        <v>957</v>
      </c>
      <c r="G88" s="22"/>
      <c r="H88" s="48">
        <f t="shared" si="1"/>
        <v>0</v>
      </c>
    </row>
    <row r="89" spans="1:8" ht="38.25">
      <c r="A89" s="18" t="s">
        <v>69</v>
      </c>
      <c r="B89" s="19" t="s">
        <v>6</v>
      </c>
      <c r="C89" s="20" t="s">
        <v>18</v>
      </c>
      <c r="D89" s="20" t="s">
        <v>86</v>
      </c>
      <c r="E89" s="19">
        <v>240</v>
      </c>
      <c r="F89" s="21">
        <v>957</v>
      </c>
      <c r="G89" s="22"/>
      <c r="H89" s="48">
        <f t="shared" si="1"/>
        <v>0</v>
      </c>
    </row>
    <row r="90" spans="1:8" ht="56.25" customHeight="1">
      <c r="A90" s="25" t="s">
        <v>113</v>
      </c>
      <c r="B90" s="15">
        <v>897</v>
      </c>
      <c r="C90" s="1" t="s">
        <v>18</v>
      </c>
      <c r="D90" s="1" t="s">
        <v>87</v>
      </c>
      <c r="E90" s="15"/>
      <c r="F90" s="17">
        <f>F91</f>
        <v>1951</v>
      </c>
      <c r="G90" s="16">
        <f>G91</f>
        <v>924</v>
      </c>
      <c r="H90" s="48">
        <f t="shared" si="1"/>
        <v>47.36032803690415</v>
      </c>
    </row>
    <row r="91" spans="1:8" ht="38.25">
      <c r="A91" s="18" t="s">
        <v>125</v>
      </c>
      <c r="B91" s="19">
        <v>897</v>
      </c>
      <c r="C91" s="20" t="s">
        <v>18</v>
      </c>
      <c r="D91" s="20" t="s">
        <v>87</v>
      </c>
      <c r="E91" s="19">
        <v>200</v>
      </c>
      <c r="F91" s="21">
        <f>F92</f>
        <v>1951</v>
      </c>
      <c r="G91" s="22">
        <f>G92</f>
        <v>924</v>
      </c>
      <c r="H91" s="48">
        <f t="shared" si="1"/>
        <v>47.36032803690415</v>
      </c>
    </row>
    <row r="92" spans="1:8" ht="28.5" customHeight="1">
      <c r="A92" s="18" t="s">
        <v>69</v>
      </c>
      <c r="B92" s="19">
        <v>897</v>
      </c>
      <c r="C92" s="20" t="s">
        <v>18</v>
      </c>
      <c r="D92" s="20" t="s">
        <v>87</v>
      </c>
      <c r="E92" s="19">
        <v>240</v>
      </c>
      <c r="F92" s="21">
        <v>1951</v>
      </c>
      <c r="G92" s="22">
        <v>924</v>
      </c>
      <c r="H92" s="48">
        <f t="shared" si="1"/>
        <v>47.36032803690415</v>
      </c>
    </row>
    <row r="93" spans="1:8" ht="25.5">
      <c r="A93" s="10" t="s">
        <v>43</v>
      </c>
      <c r="B93" s="15">
        <v>897</v>
      </c>
      <c r="C93" s="1" t="s">
        <v>18</v>
      </c>
      <c r="D93" s="1" t="s">
        <v>89</v>
      </c>
      <c r="E93" s="15"/>
      <c r="F93" s="17">
        <f>F94</f>
        <v>785</v>
      </c>
      <c r="G93" s="16">
        <f>G94</f>
        <v>213.8</v>
      </c>
      <c r="H93" s="48">
        <f t="shared" si="1"/>
        <v>27.23566878980892</v>
      </c>
    </row>
    <row r="94" spans="1:8" ht="38.25" customHeight="1">
      <c r="A94" s="18" t="s">
        <v>125</v>
      </c>
      <c r="B94" s="19">
        <v>897</v>
      </c>
      <c r="C94" s="20" t="s">
        <v>18</v>
      </c>
      <c r="D94" s="20" t="s">
        <v>89</v>
      </c>
      <c r="E94" s="19">
        <v>200</v>
      </c>
      <c r="F94" s="21">
        <f>F95</f>
        <v>785</v>
      </c>
      <c r="G94" s="22">
        <f>G95</f>
        <v>213.8</v>
      </c>
      <c r="H94" s="48">
        <f t="shared" si="1"/>
        <v>27.23566878980892</v>
      </c>
    </row>
    <row r="95" spans="1:9" ht="38.25">
      <c r="A95" s="18" t="s">
        <v>69</v>
      </c>
      <c r="B95" s="19">
        <v>897</v>
      </c>
      <c r="C95" s="20" t="s">
        <v>18</v>
      </c>
      <c r="D95" s="20" t="s">
        <v>89</v>
      </c>
      <c r="E95" s="19">
        <v>240</v>
      </c>
      <c r="F95" s="21">
        <v>785</v>
      </c>
      <c r="G95" s="22">
        <v>213.8</v>
      </c>
      <c r="H95" s="48">
        <f aca="true" t="shared" si="4" ref="H95:H132">G95/F95*100</f>
        <v>27.23566878980892</v>
      </c>
      <c r="I95" s="43">
        <v>492.9</v>
      </c>
    </row>
    <row r="96" spans="1:8" ht="24.75" customHeight="1">
      <c r="A96" s="10" t="s">
        <v>58</v>
      </c>
      <c r="B96" s="15">
        <v>897</v>
      </c>
      <c r="C96" s="1" t="s">
        <v>59</v>
      </c>
      <c r="D96" s="1"/>
      <c r="E96" s="15"/>
      <c r="F96" s="17">
        <f aca="true" t="shared" si="5" ref="F96:G99">F97</f>
        <v>100</v>
      </c>
      <c r="G96" s="16">
        <f t="shared" si="5"/>
        <v>42</v>
      </c>
      <c r="H96" s="48">
        <f t="shared" si="4"/>
        <v>42</v>
      </c>
    </row>
    <row r="97" spans="1:8" ht="36" customHeight="1">
      <c r="A97" s="37" t="s">
        <v>75</v>
      </c>
      <c r="B97" s="15">
        <v>897</v>
      </c>
      <c r="C97" s="1" t="s">
        <v>73</v>
      </c>
      <c r="D97" s="1"/>
      <c r="E97" s="15"/>
      <c r="F97" s="17">
        <f t="shared" si="5"/>
        <v>100</v>
      </c>
      <c r="G97" s="16">
        <f t="shared" si="5"/>
        <v>42</v>
      </c>
      <c r="H97" s="48">
        <f t="shared" si="4"/>
        <v>42</v>
      </c>
    </row>
    <row r="98" spans="1:9" ht="130.5" customHeight="1">
      <c r="A98" s="24" t="s">
        <v>121</v>
      </c>
      <c r="B98" s="15">
        <v>897</v>
      </c>
      <c r="C98" s="1" t="s">
        <v>73</v>
      </c>
      <c r="D98" s="1" t="s">
        <v>88</v>
      </c>
      <c r="E98" s="15"/>
      <c r="F98" s="17">
        <f t="shared" si="5"/>
        <v>100</v>
      </c>
      <c r="G98" s="16">
        <f t="shared" si="5"/>
        <v>42</v>
      </c>
      <c r="H98" s="48">
        <f t="shared" si="4"/>
        <v>42</v>
      </c>
      <c r="I98" s="43">
        <v>630</v>
      </c>
    </row>
    <row r="99" spans="1:8" ht="39" customHeight="1">
      <c r="A99" s="18" t="s">
        <v>125</v>
      </c>
      <c r="B99" s="19">
        <v>897</v>
      </c>
      <c r="C99" s="20" t="s">
        <v>73</v>
      </c>
      <c r="D99" s="20" t="s">
        <v>88</v>
      </c>
      <c r="E99" s="19">
        <v>200</v>
      </c>
      <c r="F99" s="21">
        <f t="shared" si="5"/>
        <v>100</v>
      </c>
      <c r="G99" s="22">
        <f t="shared" si="5"/>
        <v>42</v>
      </c>
      <c r="H99" s="48">
        <f t="shared" si="4"/>
        <v>42</v>
      </c>
    </row>
    <row r="100" spans="1:8" ht="30" customHeight="1">
      <c r="A100" s="18" t="s">
        <v>69</v>
      </c>
      <c r="B100" s="19">
        <v>897</v>
      </c>
      <c r="C100" s="20" t="s">
        <v>73</v>
      </c>
      <c r="D100" s="20" t="s">
        <v>88</v>
      </c>
      <c r="E100" s="19">
        <v>240</v>
      </c>
      <c r="F100" s="21">
        <v>100</v>
      </c>
      <c r="G100" s="22">
        <v>42</v>
      </c>
      <c r="H100" s="48">
        <f t="shared" si="4"/>
        <v>42</v>
      </c>
    </row>
    <row r="101" spans="1:8" ht="25.5">
      <c r="A101" s="10" t="s">
        <v>60</v>
      </c>
      <c r="B101" s="15">
        <v>897</v>
      </c>
      <c r="C101" s="1" t="s">
        <v>61</v>
      </c>
      <c r="D101" s="1"/>
      <c r="E101" s="15"/>
      <c r="F101" s="17">
        <f>F102+F106</f>
        <v>8715</v>
      </c>
      <c r="G101" s="16">
        <f>G102+G107</f>
        <v>5053.1</v>
      </c>
      <c r="H101" s="48">
        <f t="shared" si="4"/>
        <v>57.98164084911074</v>
      </c>
    </row>
    <row r="102" spans="1:8" ht="12.75">
      <c r="A102" s="10" t="s">
        <v>19</v>
      </c>
      <c r="B102" s="15" t="s">
        <v>6</v>
      </c>
      <c r="C102" s="1" t="s">
        <v>20</v>
      </c>
      <c r="D102" s="1"/>
      <c r="E102" s="15"/>
      <c r="F102" s="17">
        <f aca="true" t="shared" si="6" ref="F102:G104">F103</f>
        <v>5015</v>
      </c>
      <c r="G102" s="16">
        <f t="shared" si="6"/>
        <v>3081.5</v>
      </c>
      <c r="H102" s="48">
        <f t="shared" si="4"/>
        <v>61.4456630109671</v>
      </c>
    </row>
    <row r="103" spans="1:8" ht="51" customHeight="1">
      <c r="A103" s="10" t="s">
        <v>72</v>
      </c>
      <c r="B103" s="15" t="s">
        <v>6</v>
      </c>
      <c r="C103" s="1" t="s">
        <v>20</v>
      </c>
      <c r="D103" s="1" t="s">
        <v>92</v>
      </c>
      <c r="E103" s="15"/>
      <c r="F103" s="17">
        <f t="shared" si="6"/>
        <v>5015</v>
      </c>
      <c r="G103" s="16">
        <f t="shared" si="6"/>
        <v>3081.5</v>
      </c>
      <c r="H103" s="48">
        <f t="shared" si="4"/>
        <v>61.4456630109671</v>
      </c>
    </row>
    <row r="104" spans="1:8" ht="38.25">
      <c r="A104" s="18" t="s">
        <v>125</v>
      </c>
      <c r="B104" s="19">
        <v>897</v>
      </c>
      <c r="C104" s="20" t="s">
        <v>20</v>
      </c>
      <c r="D104" s="20" t="s">
        <v>92</v>
      </c>
      <c r="E104" s="19">
        <v>200</v>
      </c>
      <c r="F104" s="21">
        <f t="shared" si="6"/>
        <v>5015</v>
      </c>
      <c r="G104" s="22">
        <f t="shared" si="6"/>
        <v>3081.5</v>
      </c>
      <c r="H104" s="48">
        <f t="shared" si="4"/>
        <v>61.4456630109671</v>
      </c>
    </row>
    <row r="105" spans="1:8" s="46" customFormat="1" ht="38.25">
      <c r="A105" s="18" t="s">
        <v>69</v>
      </c>
      <c r="B105" s="19">
        <v>897</v>
      </c>
      <c r="C105" s="20" t="s">
        <v>20</v>
      </c>
      <c r="D105" s="20" t="s">
        <v>92</v>
      </c>
      <c r="E105" s="19">
        <v>240</v>
      </c>
      <c r="F105" s="21">
        <v>5015</v>
      </c>
      <c r="G105" s="22">
        <v>3081.5</v>
      </c>
      <c r="H105" s="48">
        <f t="shared" si="4"/>
        <v>61.4456630109671</v>
      </c>
    </row>
    <row r="106" spans="1:8" ht="25.5">
      <c r="A106" s="10" t="s">
        <v>76</v>
      </c>
      <c r="B106" s="15">
        <v>897</v>
      </c>
      <c r="C106" s="1" t="s">
        <v>42</v>
      </c>
      <c r="D106" s="1"/>
      <c r="E106" s="15"/>
      <c r="F106" s="17">
        <f aca="true" t="shared" si="7" ref="F106:G108">F107</f>
        <v>3700</v>
      </c>
      <c r="G106" s="16">
        <f t="shared" si="7"/>
        <v>1971.6</v>
      </c>
      <c r="H106" s="48">
        <f t="shared" si="4"/>
        <v>53.28648648648648</v>
      </c>
    </row>
    <row r="107" spans="1:8" ht="38.25">
      <c r="A107" s="10" t="s">
        <v>41</v>
      </c>
      <c r="B107" s="15">
        <v>897</v>
      </c>
      <c r="C107" s="1" t="s">
        <v>42</v>
      </c>
      <c r="D107" s="1" t="s">
        <v>93</v>
      </c>
      <c r="E107" s="15"/>
      <c r="F107" s="38">
        <f t="shared" si="7"/>
        <v>3700</v>
      </c>
      <c r="G107" s="17">
        <f t="shared" si="7"/>
        <v>1971.6</v>
      </c>
      <c r="H107" s="48">
        <f t="shared" si="4"/>
        <v>53.28648648648648</v>
      </c>
    </row>
    <row r="108" spans="1:9" ht="38.25" customHeight="1">
      <c r="A108" s="18" t="s">
        <v>125</v>
      </c>
      <c r="B108" s="19">
        <v>897</v>
      </c>
      <c r="C108" s="20" t="s">
        <v>42</v>
      </c>
      <c r="D108" s="20" t="s">
        <v>93</v>
      </c>
      <c r="E108" s="19">
        <v>200</v>
      </c>
      <c r="F108" s="39">
        <f t="shared" si="7"/>
        <v>3700</v>
      </c>
      <c r="G108" s="21">
        <f t="shared" si="7"/>
        <v>1971.6</v>
      </c>
      <c r="H108" s="48">
        <f t="shared" si="4"/>
        <v>53.28648648648648</v>
      </c>
      <c r="I108" s="43">
        <v>92</v>
      </c>
    </row>
    <row r="109" spans="1:8" s="40" customFormat="1" ht="38.25">
      <c r="A109" s="18" t="s">
        <v>69</v>
      </c>
      <c r="B109" s="19">
        <v>897</v>
      </c>
      <c r="C109" s="20" t="s">
        <v>42</v>
      </c>
      <c r="D109" s="20" t="s">
        <v>93</v>
      </c>
      <c r="E109" s="19">
        <v>240</v>
      </c>
      <c r="F109" s="39">
        <v>3700</v>
      </c>
      <c r="G109" s="21">
        <v>1971.6</v>
      </c>
      <c r="H109" s="48">
        <f t="shared" si="4"/>
        <v>53.28648648648648</v>
      </c>
    </row>
    <row r="110" spans="1:8" ht="18.75" customHeight="1">
      <c r="A110" s="10" t="s">
        <v>62</v>
      </c>
      <c r="B110" s="15">
        <v>897</v>
      </c>
      <c r="C110" s="1" t="s">
        <v>63</v>
      </c>
      <c r="D110" s="20"/>
      <c r="E110" s="19"/>
      <c r="F110" s="17">
        <f>F111+F115</f>
        <v>2194.3</v>
      </c>
      <c r="G110" s="17">
        <f>G111+G115</f>
        <v>1463.6</v>
      </c>
      <c r="H110" s="48">
        <f t="shared" si="4"/>
        <v>66.70008658797794</v>
      </c>
    </row>
    <row r="111" spans="1:8" ht="12" customHeight="1">
      <c r="A111" s="10" t="s">
        <v>117</v>
      </c>
      <c r="B111" s="15">
        <v>897</v>
      </c>
      <c r="C111" s="1" t="s">
        <v>118</v>
      </c>
      <c r="D111" s="1"/>
      <c r="E111" s="15"/>
      <c r="F111" s="17">
        <f>F113</f>
        <v>1368.6</v>
      </c>
      <c r="G111" s="15">
        <f>G113</f>
        <v>899.5</v>
      </c>
      <c r="H111" s="48">
        <f t="shared" si="4"/>
        <v>65.72409761800381</v>
      </c>
    </row>
    <row r="112" spans="1:9" ht="51">
      <c r="A112" s="10" t="s">
        <v>40</v>
      </c>
      <c r="B112" s="15">
        <v>897</v>
      </c>
      <c r="C112" s="1" t="s">
        <v>118</v>
      </c>
      <c r="D112" s="1" t="s">
        <v>94</v>
      </c>
      <c r="E112" s="15"/>
      <c r="F112" s="17">
        <f>F113</f>
        <v>1368.6</v>
      </c>
      <c r="G112" s="15">
        <f>G113</f>
        <v>899.5</v>
      </c>
      <c r="H112" s="48">
        <f t="shared" si="4"/>
        <v>65.72409761800381</v>
      </c>
      <c r="I112" s="43">
        <v>200</v>
      </c>
    </row>
    <row r="113" spans="1:8" ht="26.25" customHeight="1">
      <c r="A113" s="23" t="s">
        <v>47</v>
      </c>
      <c r="B113" s="19">
        <v>897</v>
      </c>
      <c r="C113" s="20" t="s">
        <v>118</v>
      </c>
      <c r="D113" s="20" t="s">
        <v>94</v>
      </c>
      <c r="E113" s="19">
        <v>300</v>
      </c>
      <c r="F113" s="21">
        <f>F114</f>
        <v>1368.6</v>
      </c>
      <c r="G113" s="19">
        <f>G114</f>
        <v>899.5</v>
      </c>
      <c r="H113" s="48">
        <f t="shared" si="4"/>
        <v>65.72409761800381</v>
      </c>
    </row>
    <row r="114" spans="1:8" s="40" customFormat="1" ht="23.25" customHeight="1">
      <c r="A114" s="18" t="s">
        <v>48</v>
      </c>
      <c r="B114" s="19">
        <v>897</v>
      </c>
      <c r="C114" s="20" t="s">
        <v>118</v>
      </c>
      <c r="D114" s="20" t="s">
        <v>94</v>
      </c>
      <c r="E114" s="19">
        <v>310</v>
      </c>
      <c r="F114" s="21">
        <v>1368.6</v>
      </c>
      <c r="G114" s="19">
        <v>899.5</v>
      </c>
      <c r="H114" s="48">
        <f t="shared" si="4"/>
        <v>65.72409761800381</v>
      </c>
    </row>
    <row r="115" spans="1:8" ht="12.75">
      <c r="A115" s="10" t="s">
        <v>35</v>
      </c>
      <c r="B115" s="15" t="s">
        <v>6</v>
      </c>
      <c r="C115" s="1" t="s">
        <v>21</v>
      </c>
      <c r="D115" s="1"/>
      <c r="E115" s="15"/>
      <c r="F115" s="17">
        <f>F116+F119</f>
        <v>825.7</v>
      </c>
      <c r="G115" s="17">
        <f>G116+G119</f>
        <v>564.1</v>
      </c>
      <c r="H115" s="48">
        <f t="shared" si="4"/>
        <v>68.31779096524161</v>
      </c>
    </row>
    <row r="116" spans="1:8" ht="63.75">
      <c r="A116" s="10" t="s">
        <v>103</v>
      </c>
      <c r="B116" s="15" t="s">
        <v>6</v>
      </c>
      <c r="C116" s="1" t="s">
        <v>21</v>
      </c>
      <c r="D116" s="1" t="s">
        <v>99</v>
      </c>
      <c r="E116" s="15"/>
      <c r="F116" s="17">
        <f>F117</f>
        <v>471.8</v>
      </c>
      <c r="G116" s="15">
        <f>G117</f>
        <v>342.2</v>
      </c>
      <c r="H116" s="48">
        <f t="shared" si="4"/>
        <v>72.53073336159389</v>
      </c>
    </row>
    <row r="117" spans="1:8" ht="25.5">
      <c r="A117" s="18" t="s">
        <v>47</v>
      </c>
      <c r="B117" s="19">
        <v>897</v>
      </c>
      <c r="C117" s="20" t="s">
        <v>21</v>
      </c>
      <c r="D117" s="20" t="s">
        <v>99</v>
      </c>
      <c r="E117" s="19">
        <v>300</v>
      </c>
      <c r="F117" s="21">
        <f>F118</f>
        <v>471.8</v>
      </c>
      <c r="G117" s="19">
        <f>G118</f>
        <v>342.2</v>
      </c>
      <c r="H117" s="48">
        <f t="shared" si="4"/>
        <v>72.53073336159389</v>
      </c>
    </row>
    <row r="118" spans="1:8" s="46" customFormat="1" ht="25.5">
      <c r="A118" s="18" t="s">
        <v>48</v>
      </c>
      <c r="B118" s="19">
        <v>897</v>
      </c>
      <c r="C118" s="20" t="s">
        <v>21</v>
      </c>
      <c r="D118" s="20" t="s">
        <v>99</v>
      </c>
      <c r="E118" s="19">
        <v>310</v>
      </c>
      <c r="F118" s="21">
        <v>471.8</v>
      </c>
      <c r="G118" s="19">
        <v>342.2</v>
      </c>
      <c r="H118" s="48">
        <f t="shared" si="4"/>
        <v>72.53073336159389</v>
      </c>
    </row>
    <row r="119" spans="1:8" ht="66.75" customHeight="1">
      <c r="A119" s="13" t="s">
        <v>104</v>
      </c>
      <c r="B119" s="15" t="s">
        <v>6</v>
      </c>
      <c r="C119" s="1" t="s">
        <v>21</v>
      </c>
      <c r="D119" s="1" t="s">
        <v>100</v>
      </c>
      <c r="E119" s="15"/>
      <c r="F119" s="17">
        <f>F120</f>
        <v>353.9</v>
      </c>
      <c r="G119" s="17">
        <f>G120</f>
        <v>221.9</v>
      </c>
      <c r="H119" s="48">
        <f t="shared" si="4"/>
        <v>62.701328058773676</v>
      </c>
    </row>
    <row r="120" spans="1:8" ht="25.5">
      <c r="A120" s="18" t="s">
        <v>47</v>
      </c>
      <c r="B120" s="19">
        <v>897</v>
      </c>
      <c r="C120" s="20" t="s">
        <v>21</v>
      </c>
      <c r="D120" s="20" t="s">
        <v>100</v>
      </c>
      <c r="E120" s="19">
        <v>300</v>
      </c>
      <c r="F120" s="21">
        <f>F121</f>
        <v>353.9</v>
      </c>
      <c r="G120" s="19">
        <f>G121</f>
        <v>221.9</v>
      </c>
      <c r="H120" s="48">
        <f t="shared" si="4"/>
        <v>62.701328058773676</v>
      </c>
    </row>
    <row r="121" spans="1:8" ht="24.75" customHeight="1">
      <c r="A121" s="18" t="s">
        <v>71</v>
      </c>
      <c r="B121" s="19">
        <v>897</v>
      </c>
      <c r="C121" s="20" t="s">
        <v>21</v>
      </c>
      <c r="D121" s="20" t="s">
        <v>100</v>
      </c>
      <c r="E121" s="19">
        <v>320</v>
      </c>
      <c r="F121" s="21">
        <v>353.9</v>
      </c>
      <c r="G121" s="19">
        <v>221.9</v>
      </c>
      <c r="H121" s="48">
        <f t="shared" si="4"/>
        <v>62.701328058773676</v>
      </c>
    </row>
    <row r="122" spans="1:8" ht="18" customHeight="1">
      <c r="A122" s="10" t="s">
        <v>66</v>
      </c>
      <c r="B122" s="15">
        <v>897</v>
      </c>
      <c r="C122" s="1" t="s">
        <v>67</v>
      </c>
      <c r="D122" s="1"/>
      <c r="E122" s="15"/>
      <c r="F122" s="17">
        <f aca="true" t="shared" si="8" ref="F122:G125">F123</f>
        <v>260</v>
      </c>
      <c r="G122" s="16">
        <f t="shared" si="8"/>
        <v>232.2</v>
      </c>
      <c r="H122" s="48">
        <f t="shared" si="4"/>
        <v>89.30769230769229</v>
      </c>
    </row>
    <row r="123" spans="1:8" ht="12.75">
      <c r="A123" s="10" t="s">
        <v>31</v>
      </c>
      <c r="B123" s="15">
        <v>897</v>
      </c>
      <c r="C123" s="1" t="s">
        <v>26</v>
      </c>
      <c r="D123" s="1"/>
      <c r="E123" s="15"/>
      <c r="F123" s="17">
        <f t="shared" si="8"/>
        <v>260</v>
      </c>
      <c r="G123" s="17">
        <f t="shared" si="8"/>
        <v>232.2</v>
      </c>
      <c r="H123" s="48">
        <f t="shared" si="4"/>
        <v>89.30769230769229</v>
      </c>
    </row>
    <row r="124" spans="1:9" ht="38.25">
      <c r="A124" s="23" t="s">
        <v>24</v>
      </c>
      <c r="B124" s="19">
        <v>897</v>
      </c>
      <c r="C124" s="20" t="s">
        <v>26</v>
      </c>
      <c r="D124" s="20" t="s">
        <v>95</v>
      </c>
      <c r="E124" s="19"/>
      <c r="F124" s="21">
        <f t="shared" si="8"/>
        <v>260</v>
      </c>
      <c r="G124" s="21">
        <f t="shared" si="8"/>
        <v>232.2</v>
      </c>
      <c r="H124" s="48">
        <f t="shared" si="4"/>
        <v>89.30769230769229</v>
      </c>
      <c r="I124" s="43">
        <v>45.8</v>
      </c>
    </row>
    <row r="125" spans="1:8" ht="37.5" customHeight="1">
      <c r="A125" s="18" t="s">
        <v>125</v>
      </c>
      <c r="B125" s="19">
        <v>897</v>
      </c>
      <c r="C125" s="20" t="s">
        <v>26</v>
      </c>
      <c r="D125" s="20" t="s">
        <v>95</v>
      </c>
      <c r="E125" s="19">
        <v>200</v>
      </c>
      <c r="F125" s="21">
        <f t="shared" si="8"/>
        <v>260</v>
      </c>
      <c r="G125" s="21">
        <f t="shared" si="8"/>
        <v>232.2</v>
      </c>
      <c r="H125" s="48">
        <f t="shared" si="4"/>
        <v>89.30769230769229</v>
      </c>
    </row>
    <row r="126" spans="1:8" s="40" customFormat="1" ht="38.25">
      <c r="A126" s="23" t="s">
        <v>69</v>
      </c>
      <c r="B126" s="19">
        <v>897</v>
      </c>
      <c r="C126" s="20" t="s">
        <v>26</v>
      </c>
      <c r="D126" s="20" t="s">
        <v>95</v>
      </c>
      <c r="E126" s="19">
        <v>240</v>
      </c>
      <c r="F126" s="21">
        <v>260</v>
      </c>
      <c r="G126" s="21">
        <v>232.2</v>
      </c>
      <c r="H126" s="48">
        <f t="shared" si="4"/>
        <v>89.30769230769229</v>
      </c>
    </row>
    <row r="127" spans="1:8" ht="29.25" customHeight="1">
      <c r="A127" s="10" t="s">
        <v>64</v>
      </c>
      <c r="B127" s="15">
        <v>897</v>
      </c>
      <c r="C127" s="1" t="s">
        <v>65</v>
      </c>
      <c r="D127" s="1"/>
      <c r="E127" s="15"/>
      <c r="F127" s="17">
        <f aca="true" t="shared" si="9" ref="F127:G130">F128</f>
        <v>320</v>
      </c>
      <c r="G127" s="16">
        <f t="shared" si="9"/>
        <v>183.5</v>
      </c>
      <c r="H127" s="48">
        <f t="shared" si="4"/>
        <v>57.34375000000001</v>
      </c>
    </row>
    <row r="128" spans="1:8" ht="29.25" customHeight="1">
      <c r="A128" s="10" t="s">
        <v>32</v>
      </c>
      <c r="B128" s="15" t="s">
        <v>6</v>
      </c>
      <c r="C128" s="1" t="s">
        <v>25</v>
      </c>
      <c r="D128" s="1"/>
      <c r="E128" s="15"/>
      <c r="F128" s="17">
        <f t="shared" si="9"/>
        <v>320</v>
      </c>
      <c r="G128" s="16">
        <f t="shared" si="9"/>
        <v>183.5</v>
      </c>
      <c r="H128" s="48">
        <f t="shared" si="4"/>
        <v>57.34375000000001</v>
      </c>
    </row>
    <row r="129" spans="1:8" ht="39" customHeight="1">
      <c r="A129" s="23" t="s">
        <v>33</v>
      </c>
      <c r="B129" s="19" t="s">
        <v>6</v>
      </c>
      <c r="C129" s="20" t="s">
        <v>25</v>
      </c>
      <c r="D129" s="20" t="s">
        <v>96</v>
      </c>
      <c r="E129" s="19"/>
      <c r="F129" s="21">
        <f t="shared" si="9"/>
        <v>320</v>
      </c>
      <c r="G129" s="22">
        <f t="shared" si="9"/>
        <v>183.5</v>
      </c>
      <c r="H129" s="48">
        <f t="shared" si="4"/>
        <v>57.34375000000001</v>
      </c>
    </row>
    <row r="130" spans="1:8" ht="39" customHeight="1">
      <c r="A130" s="18" t="s">
        <v>125</v>
      </c>
      <c r="B130" s="19" t="s">
        <v>6</v>
      </c>
      <c r="C130" s="20" t="s">
        <v>25</v>
      </c>
      <c r="D130" s="20" t="s">
        <v>96</v>
      </c>
      <c r="E130" s="19">
        <v>200</v>
      </c>
      <c r="F130" s="21">
        <f t="shared" si="9"/>
        <v>320</v>
      </c>
      <c r="G130" s="22">
        <f t="shared" si="9"/>
        <v>183.5</v>
      </c>
      <c r="H130" s="48">
        <f t="shared" si="4"/>
        <v>57.34375000000001</v>
      </c>
    </row>
    <row r="131" spans="1:8" ht="38.25">
      <c r="A131" s="23" t="s">
        <v>69</v>
      </c>
      <c r="B131" s="19" t="s">
        <v>6</v>
      </c>
      <c r="C131" s="20" t="s">
        <v>25</v>
      </c>
      <c r="D131" s="20" t="s">
        <v>96</v>
      </c>
      <c r="E131" s="19">
        <v>240</v>
      </c>
      <c r="F131" s="21">
        <v>320</v>
      </c>
      <c r="G131" s="22">
        <v>183.5</v>
      </c>
      <c r="H131" s="48">
        <f t="shared" si="4"/>
        <v>57.34375000000001</v>
      </c>
    </row>
    <row r="132" spans="1:8" ht="12.75">
      <c r="A132" s="24" t="s">
        <v>114</v>
      </c>
      <c r="B132" s="19"/>
      <c r="C132" s="20"/>
      <c r="D132" s="20"/>
      <c r="E132" s="19"/>
      <c r="F132" s="17">
        <f>F16+F35</f>
        <v>68475.4</v>
      </c>
      <c r="G132" s="16">
        <f>G16+G35</f>
        <v>39709.59999999999</v>
      </c>
      <c r="H132" s="48">
        <f t="shared" si="4"/>
        <v>57.99104495921162</v>
      </c>
    </row>
    <row r="133" ht="12.75">
      <c r="H133" s="41"/>
    </row>
    <row r="135" spans="1:8" s="46" customFormat="1" ht="14.25" customHeight="1">
      <c r="A135" s="6"/>
      <c r="B135" s="7"/>
      <c r="C135" s="8"/>
      <c r="D135" s="8"/>
      <c r="E135" s="7"/>
      <c r="F135" s="7"/>
      <c r="G135" s="7"/>
      <c r="H135" s="42"/>
    </row>
  </sheetData>
  <sheetProtection/>
  <mergeCells count="9">
    <mergeCell ref="A4:I4"/>
    <mergeCell ref="A5:I5"/>
    <mergeCell ref="A6:I6"/>
    <mergeCell ref="A13:H13"/>
    <mergeCell ref="A11:H11"/>
    <mergeCell ref="A7:H7"/>
    <mergeCell ref="A8:H8"/>
    <mergeCell ref="A9:H9"/>
    <mergeCell ref="A12:H12"/>
  </mergeCells>
  <printOptions/>
  <pageMargins left="0.7874015748031497" right="0.15748031496062992" top="0.5511811023622047" bottom="0.5511811023622047" header="0.15748031496062992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2021-11-19T09:28:11Z</cp:lastPrinted>
  <dcterms:created xsi:type="dcterms:W3CDTF">2009-01-11T10:15:59Z</dcterms:created>
  <dcterms:modified xsi:type="dcterms:W3CDTF">2022-10-10T11:35:44Z</dcterms:modified>
  <cp:category/>
  <cp:version/>
  <cp:contentType/>
  <cp:contentStatus/>
</cp:coreProperties>
</file>