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_Экспорт" sheetId="1" r:id="rId1"/>
  </sheets>
  <definedNames>
    <definedName name="_Экспорт">'_Экспорт'!$A$7:$D$27</definedName>
    <definedName name="_xlnm.Print_Area" localSheetId="0">'_Экспорт'!$A$1:$I$27</definedName>
  </definedNames>
  <calcPr fullCalcOnLoad="1"/>
</workbook>
</file>

<file path=xl/sharedStrings.xml><?xml version="1.0" encoding="utf-8"?>
<sst xmlns="http://schemas.openxmlformats.org/spreadsheetml/2006/main" count="65" uniqueCount="55">
  <si>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</si>
  <si>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</si>
  <si>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</si>
  <si>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</si>
  <si>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</si>
  <si>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</si>
  <si>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</si>
  <si>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</si>
  <si>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</si>
  <si>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</si>
  <si>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</si>
  <si>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</si>
  <si>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</si>
  <si>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</si>
  <si>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внутригородского муниципального образования Санкт-Петербурга поселка Усть-Ижора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</si>
  <si>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</si>
  <si>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</si>
  <si>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</si>
  <si>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</si>
  <si>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</si>
  <si>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Дотации на выравнивание бюджетной обеспеченности</t>
  </si>
  <si>
    <t xml:space="preserve">         Доходы бюджета</t>
  </si>
  <si>
    <t>к  Решению МС МО п. Усть-Ижора</t>
  </si>
  <si>
    <t>Приложение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</si>
  <si>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</si>
  <si>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</si>
  <si>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</si>
  <si>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</si>
  <si>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</si>
  <si>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</si>
  <si>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</si>
  <si>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</si>
  <si>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</si>
  <si>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</si>
  <si>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</si>
  <si>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</si>
  <si>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</si>
  <si>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</si>
  <si>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</si>
  <si>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</si>
  <si>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</si>
  <si>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</si>
  <si>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2022 год</t>
  </si>
  <si>
    <t>2021 год</t>
  </si>
  <si>
    <t>на 2021 год и на 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</si>
  <si>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</si>
  <si>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</si>
  <si>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</si>
  <si>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</si>
  <si>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1 01 02010 01 0000 110</t>
  </si>
  <si>
    <t>1 17 00000 00 0000 000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</si>
  <si>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</si>
  <si>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</si>
  <si>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</si>
  <si>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от 19.11.2020 № 37-15/2020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</si>
</sst>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4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174" fontId="7" fillId="0" borderId="10" xfId="0" applyNumberFormat="1" applyFont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7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74" fontId="8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vertical="top" wrapText="1"/>
    </xf>
    <xf numFmtId="174" fontId="8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74" fontId="8" fillId="0" borderId="11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9.140625" style="3" customWidth="1"/>
    <col min="2" max="2" width="35.140625" style="52" customWidth="1"/>
    <col min="3" max="3" width="41.00390625" style="3" customWidth="1"/>
    <col min="4" max="4" width="11.57421875" style="3" hidden="1" customWidth="1"/>
    <col min="5" max="5" width="2.140625" style="0" hidden="1" customWidth="1"/>
    <col min="6" max="6" width="9.140625" style="0" hidden="1" customWidth="1"/>
    <col min="7" max="7" width="10.7109375" style="50" customWidth="1"/>
    <col min="8" max="8" width="11.28125" style="50" customWidth="1"/>
    <col min="9" max="9" width="13.421875" style="52" customWidth="1"/>
  </cols>
  <sheetData>
    <row r="1" spans="1:9" ht="12.75">
      <c r="A1" s="57" t="s">
        <v>23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7" t="s">
        <v>22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54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>
      <c r="A4" s="59" t="s">
        <v>21</v>
      </c>
      <c r="B4" s="59"/>
      <c r="C4" s="59"/>
      <c r="D4" s="59"/>
      <c r="I4" s="50"/>
    </row>
    <row r="5" spans="1:9" ht="14.25" customHeight="1">
      <c r="A5" s="60" t="s">
        <v>14</v>
      </c>
      <c r="B5" s="60"/>
      <c r="C5" s="60"/>
      <c r="D5" s="60"/>
      <c r="E5" s="61"/>
      <c r="F5" s="61"/>
      <c r="G5" s="61"/>
      <c r="H5" s="61"/>
      <c r="I5" s="61"/>
    </row>
    <row r="6" spans="1:9" ht="14.25" customHeight="1" thickBot="1">
      <c r="A6" s="59" t="s">
        <v>44</v>
      </c>
      <c r="B6" s="59"/>
      <c r="C6" s="59"/>
      <c r="D6" s="59"/>
      <c r="I6" s="51" t="s">
        <v>13</v>
      </c>
    </row>
    <row r="7" spans="1:9" s="1" customFormat="1" ht="62.25" customHeight="1">
      <c r="A7" s="22" t="s">
        <v>0</v>
      </c>
      <c r="B7" s="23" t="s">
        <v>1</v>
      </c>
      <c r="C7" s="23" t="s">
        <v>2</v>
      </c>
      <c r="D7" s="23" t="s">
        <v>3</v>
      </c>
      <c r="E7" s="24"/>
      <c r="F7" s="24"/>
      <c r="G7" s="23" t="s">
        <v>43</v>
      </c>
      <c r="H7" s="23" t="s">
        <v>42</v>
      </c>
      <c r="I7" s="25" t="s">
        <v>45</v>
      </c>
    </row>
    <row r="8" spans="1:9" s="6" customFormat="1" ht="12" customHeight="1">
      <c r="A8" s="26" t="s">
        <v>4</v>
      </c>
      <c r="B8" s="53" t="s">
        <v>5</v>
      </c>
      <c r="C8" s="11" t="s">
        <v>6</v>
      </c>
      <c r="D8" s="12" t="e">
        <f>SUM(D9,#REF!,D10,#REF!,#REF!)</f>
        <v>#REF!</v>
      </c>
      <c r="E8" s="27"/>
      <c r="F8" s="27"/>
      <c r="G8" s="46">
        <f>G10+G11</f>
        <v>133.2</v>
      </c>
      <c r="H8" s="46">
        <f>H10+H11</f>
        <v>135</v>
      </c>
      <c r="I8" s="47">
        <f>I10+I11</f>
        <v>137</v>
      </c>
    </row>
    <row r="9" spans="1:9" s="6" customFormat="1" ht="12.75">
      <c r="A9" s="28">
        <v>182</v>
      </c>
      <c r="B9" s="16" t="s">
        <v>48</v>
      </c>
      <c r="C9" s="4" t="s">
        <v>47</v>
      </c>
      <c r="D9" s="5" t="e">
        <f>SUM(#REF!,#REF!)</f>
        <v>#REF!</v>
      </c>
      <c r="E9" s="27"/>
      <c r="F9" s="27"/>
      <c r="G9" s="21">
        <f>G10</f>
        <v>103.2</v>
      </c>
      <c r="H9" s="21">
        <v>105</v>
      </c>
      <c r="I9" s="30">
        <v>107</v>
      </c>
    </row>
    <row r="10" spans="1:9" s="6" customFormat="1" ht="89.25">
      <c r="A10" s="29">
        <v>182</v>
      </c>
      <c r="B10" s="16" t="s">
        <v>49</v>
      </c>
      <c r="C10" s="8" t="s">
        <v>46</v>
      </c>
      <c r="D10" s="5" t="e">
        <f>#REF!</f>
        <v>#REF!</v>
      </c>
      <c r="E10" s="27"/>
      <c r="F10" s="27"/>
      <c r="G10" s="21">
        <v>103.2</v>
      </c>
      <c r="H10" s="21">
        <v>105</v>
      </c>
      <c r="I10" s="30">
        <v>107</v>
      </c>
    </row>
    <row r="11" spans="1:9" s="6" customFormat="1" ht="12.75">
      <c r="A11" s="29" t="s">
        <v>4</v>
      </c>
      <c r="B11" s="16" t="s">
        <v>50</v>
      </c>
      <c r="C11" s="8" t="s">
        <v>51</v>
      </c>
      <c r="D11" s="5"/>
      <c r="E11" s="27"/>
      <c r="F11" s="27"/>
      <c r="G11" s="21">
        <f>G12</f>
        <v>30</v>
      </c>
      <c r="H11" s="21">
        <f>H12</f>
        <v>30</v>
      </c>
      <c r="I11" s="30">
        <f>I12</f>
        <v>30</v>
      </c>
    </row>
    <row r="12" spans="1:9" s="6" customFormat="1" ht="42.75" customHeight="1">
      <c r="A12" s="29">
        <v>897</v>
      </c>
      <c r="B12" s="16" t="s">
        <v>52</v>
      </c>
      <c r="C12" s="8" t="s">
        <v>53</v>
      </c>
      <c r="D12" s="5"/>
      <c r="E12" s="27"/>
      <c r="F12" s="27"/>
      <c r="G12" s="21">
        <v>30</v>
      </c>
      <c r="H12" s="21">
        <v>30</v>
      </c>
      <c r="I12" s="30">
        <v>30</v>
      </c>
    </row>
    <row r="13" spans="1:9" s="1" customFormat="1" ht="12.75">
      <c r="A13" s="29" t="s">
        <v>4</v>
      </c>
      <c r="B13" s="16" t="s">
        <v>8</v>
      </c>
      <c r="C13" s="18" t="s">
        <v>9</v>
      </c>
      <c r="D13" s="5" t="e">
        <f>D14</f>
        <v>#REF!</v>
      </c>
      <c r="E13" s="27"/>
      <c r="F13" s="27"/>
      <c r="G13" s="21">
        <f>G14</f>
        <v>44760.299999999996</v>
      </c>
      <c r="H13" s="21">
        <f>H14</f>
        <v>46541.2</v>
      </c>
      <c r="I13" s="30">
        <f>I14</f>
        <v>48388.7</v>
      </c>
    </row>
    <row r="14" spans="1:9" ht="38.25">
      <c r="A14" s="28" t="s">
        <v>4</v>
      </c>
      <c r="B14" s="16" t="s">
        <v>10</v>
      </c>
      <c r="C14" s="8" t="s">
        <v>11</v>
      </c>
      <c r="D14" s="5" t="e">
        <f>SUM(D15,#REF!)</f>
        <v>#REF!</v>
      </c>
      <c r="E14" s="5" t="e">
        <f>SUM(E15,#REF!)</f>
        <v>#REF!</v>
      </c>
      <c r="F14" s="5" t="e">
        <f>SUM(F15,#REF!)</f>
        <v>#REF!</v>
      </c>
      <c r="G14" s="21">
        <f>G15+G18</f>
        <v>44760.299999999996</v>
      </c>
      <c r="H14" s="21">
        <f>H15+H18</f>
        <v>46541.2</v>
      </c>
      <c r="I14" s="30">
        <f>I15+I18</f>
        <v>48388.7</v>
      </c>
    </row>
    <row r="15" spans="1:9" s="6" customFormat="1" ht="25.5">
      <c r="A15" s="31" t="s">
        <v>4</v>
      </c>
      <c r="B15" s="16" t="s">
        <v>30</v>
      </c>
      <c r="C15" s="7" t="s">
        <v>27</v>
      </c>
      <c r="D15" s="5">
        <f>D16</f>
        <v>23178</v>
      </c>
      <c r="E15" s="27"/>
      <c r="F15" s="27"/>
      <c r="G15" s="21">
        <f aca="true" t="shared" si="0" ref="G15:I16">G16</f>
        <v>43342.2</v>
      </c>
      <c r="H15" s="21">
        <f t="shared" si="0"/>
        <v>45065.6</v>
      </c>
      <c r="I15" s="30">
        <f t="shared" si="0"/>
        <v>46854.1</v>
      </c>
    </row>
    <row r="16" spans="1:9" s="6" customFormat="1" ht="25.5">
      <c r="A16" s="31" t="s">
        <v>4</v>
      </c>
      <c r="B16" s="16" t="s">
        <v>31</v>
      </c>
      <c r="C16" s="8" t="s">
        <v>20</v>
      </c>
      <c r="D16" s="5">
        <f>D17</f>
        <v>23178</v>
      </c>
      <c r="E16" s="27"/>
      <c r="F16" s="27"/>
      <c r="G16" s="21">
        <f t="shared" si="0"/>
        <v>43342.2</v>
      </c>
      <c r="H16" s="21">
        <f t="shared" si="0"/>
        <v>45065.6</v>
      </c>
      <c r="I16" s="30">
        <f t="shared" si="0"/>
        <v>46854.1</v>
      </c>
    </row>
    <row r="17" spans="1:9" s="6" customFormat="1" ht="54.75" customHeight="1">
      <c r="A17" s="56" t="s">
        <v>7</v>
      </c>
      <c r="B17" s="54" t="s">
        <v>32</v>
      </c>
      <c r="C17" s="7" t="s">
        <v>25</v>
      </c>
      <c r="D17" s="2">
        <v>23178</v>
      </c>
      <c r="E17" s="32"/>
      <c r="F17" s="32"/>
      <c r="G17" s="19">
        <v>43342.2</v>
      </c>
      <c r="H17" s="19">
        <v>45065.6</v>
      </c>
      <c r="I17" s="33">
        <v>46854.1</v>
      </c>
    </row>
    <row r="18" spans="1:9" s="1" customFormat="1" ht="28.5" customHeight="1">
      <c r="A18" s="34" t="s">
        <v>4</v>
      </c>
      <c r="B18" s="17" t="s">
        <v>33</v>
      </c>
      <c r="C18" s="13" t="s">
        <v>26</v>
      </c>
      <c r="D18" s="9"/>
      <c r="E18" s="27"/>
      <c r="F18" s="27"/>
      <c r="G18" s="20">
        <f>G19+G23</f>
        <v>1418.1</v>
      </c>
      <c r="H18" s="20">
        <f>H19+H23</f>
        <v>1475.6</v>
      </c>
      <c r="I18" s="39">
        <f>I19+I24</f>
        <v>1534.6</v>
      </c>
    </row>
    <row r="19" spans="1:9" s="1" customFormat="1" ht="38.25">
      <c r="A19" s="34" t="s">
        <v>7</v>
      </c>
      <c r="B19" s="17" t="s">
        <v>34</v>
      </c>
      <c r="C19" s="13" t="s">
        <v>15</v>
      </c>
      <c r="D19" s="9"/>
      <c r="E19" s="27"/>
      <c r="F19" s="27"/>
      <c r="G19" s="21">
        <f>G20</f>
        <v>908.1999999999999</v>
      </c>
      <c r="H19" s="21">
        <f>H20</f>
        <v>945.3000000000001</v>
      </c>
      <c r="I19" s="30">
        <f>I20</f>
        <v>983.1</v>
      </c>
    </row>
    <row r="20" spans="1:9" ht="66" customHeight="1">
      <c r="A20" s="35">
        <v>897</v>
      </c>
      <c r="B20" s="16" t="s">
        <v>35</v>
      </c>
      <c r="C20" s="8" t="s">
        <v>24</v>
      </c>
      <c r="D20" s="5" t="e">
        <f>SUM(D21,D22,#REF!)</f>
        <v>#REF!</v>
      </c>
      <c r="E20" s="36"/>
      <c r="F20" s="36"/>
      <c r="G20" s="21">
        <f>G21+G22</f>
        <v>908.1999999999999</v>
      </c>
      <c r="H20" s="21">
        <f>H21+H22</f>
        <v>945.3000000000001</v>
      </c>
      <c r="I20" s="30">
        <f>I21+I22</f>
        <v>983.1</v>
      </c>
    </row>
    <row r="21" spans="1:9" s="1" customFormat="1" ht="78" customHeight="1">
      <c r="A21" s="37">
        <v>897</v>
      </c>
      <c r="B21" s="54" t="s">
        <v>36</v>
      </c>
      <c r="C21" s="7" t="s">
        <v>16</v>
      </c>
      <c r="D21" s="2">
        <v>1442.3</v>
      </c>
      <c r="E21" s="32"/>
      <c r="F21" s="32"/>
      <c r="G21" s="19">
        <v>900.4</v>
      </c>
      <c r="H21" s="19">
        <v>937.2</v>
      </c>
      <c r="I21" s="33">
        <v>974.7</v>
      </c>
    </row>
    <row r="22" spans="1:9" ht="102" customHeight="1">
      <c r="A22" s="37" t="s">
        <v>7</v>
      </c>
      <c r="B22" s="54" t="s">
        <v>37</v>
      </c>
      <c r="C22" s="7" t="s">
        <v>17</v>
      </c>
      <c r="D22" s="2">
        <v>5.3</v>
      </c>
      <c r="E22" s="32"/>
      <c r="F22" s="32"/>
      <c r="G22" s="19">
        <v>7.8</v>
      </c>
      <c r="H22" s="19">
        <v>8.1</v>
      </c>
      <c r="I22" s="33">
        <v>8.4</v>
      </c>
    </row>
    <row r="23" spans="1:9" ht="48.75" customHeight="1">
      <c r="A23" s="35" t="s">
        <v>4</v>
      </c>
      <c r="B23" s="16" t="s">
        <v>38</v>
      </c>
      <c r="C23" s="8" t="s">
        <v>28</v>
      </c>
      <c r="D23" s="15">
        <f>D24</f>
        <v>1090.3</v>
      </c>
      <c r="E23" s="38"/>
      <c r="F23" s="38"/>
      <c r="G23" s="20">
        <f>G24</f>
        <v>509.9</v>
      </c>
      <c r="H23" s="20">
        <f>H24</f>
        <v>530.3</v>
      </c>
      <c r="I23" s="39">
        <f>I24</f>
        <v>551.5</v>
      </c>
    </row>
    <row r="24" spans="1:9" ht="79.5" customHeight="1">
      <c r="A24" s="35">
        <v>897</v>
      </c>
      <c r="B24" s="16" t="s">
        <v>39</v>
      </c>
      <c r="C24" s="10" t="s">
        <v>29</v>
      </c>
      <c r="D24" s="15">
        <f>D25+D26</f>
        <v>1090.3</v>
      </c>
      <c r="E24" s="40"/>
      <c r="F24" s="40"/>
      <c r="G24" s="20">
        <f>G25+G26</f>
        <v>509.9</v>
      </c>
      <c r="H24" s="20">
        <f>H25+H26</f>
        <v>530.3</v>
      </c>
      <c r="I24" s="39">
        <f>I25+I26</f>
        <v>551.5</v>
      </c>
    </row>
    <row r="25" spans="1:9" s="6" customFormat="1" ht="51">
      <c r="A25" s="37">
        <v>897</v>
      </c>
      <c r="B25" s="54" t="s">
        <v>40</v>
      </c>
      <c r="C25" s="7" t="s">
        <v>18</v>
      </c>
      <c r="D25" s="14">
        <v>728</v>
      </c>
      <c r="E25" s="41"/>
      <c r="F25" s="41"/>
      <c r="G25" s="19">
        <v>319.5</v>
      </c>
      <c r="H25" s="19">
        <v>332.3</v>
      </c>
      <c r="I25" s="33">
        <v>345.6</v>
      </c>
    </row>
    <row r="26" spans="1:9" s="6" customFormat="1" ht="57" customHeight="1">
      <c r="A26" s="37" t="s">
        <v>7</v>
      </c>
      <c r="B26" s="54" t="s">
        <v>41</v>
      </c>
      <c r="C26" s="7" t="s">
        <v>19</v>
      </c>
      <c r="D26" s="14">
        <v>362.3</v>
      </c>
      <c r="E26" s="41"/>
      <c r="F26" s="41"/>
      <c r="G26" s="19">
        <v>190.4</v>
      </c>
      <c r="H26" s="19">
        <v>198</v>
      </c>
      <c r="I26" s="33">
        <v>205.9</v>
      </c>
    </row>
    <row r="27" spans="1:9" s="6" customFormat="1" ht="13.5" thickBot="1">
      <c r="A27" s="42"/>
      <c r="B27" s="55"/>
      <c r="C27" s="43" t="s">
        <v>12</v>
      </c>
      <c r="D27" s="44" t="e">
        <f>SUM(D8,D13)</f>
        <v>#REF!</v>
      </c>
      <c r="E27" s="45"/>
      <c r="F27" s="45"/>
      <c r="G27" s="48">
        <f>G8+G13</f>
        <v>44893.49999999999</v>
      </c>
      <c r="H27" s="48">
        <f>H8+H13</f>
        <v>46676.2</v>
      </c>
      <c r="I27" s="49">
        <f>I8+I13</f>
        <v>48525.7</v>
      </c>
    </row>
    <row r="28" spans="1:9" s="6" customFormat="1" ht="12.75">
      <c r="A28" s="3"/>
      <c r="B28" s="52"/>
      <c r="C28" s="3"/>
      <c r="D28" s="3"/>
      <c r="E28"/>
      <c r="F28"/>
      <c r="G28" s="50"/>
      <c r="H28" s="50"/>
      <c r="I28" s="52"/>
    </row>
    <row r="29" ht="39" customHeight="1"/>
    <row r="30" spans="1:9" s="6" customFormat="1" ht="16.5" customHeight="1">
      <c r="A30" s="3"/>
      <c r="B30" s="52"/>
      <c r="C30" s="3"/>
      <c r="D30" s="3"/>
      <c r="E30"/>
      <c r="F30"/>
      <c r="G30" s="50"/>
      <c r="H30" s="50"/>
      <c r="I30" s="52"/>
    </row>
    <row r="31" spans="1:9" s="6" customFormat="1" ht="26.25" customHeight="1">
      <c r="A31" s="3"/>
      <c r="B31" s="52"/>
      <c r="C31" s="3"/>
      <c r="D31" s="3"/>
      <c r="E31"/>
      <c r="F31"/>
      <c r="G31" s="50"/>
      <c r="H31" s="50"/>
      <c r="I31" s="52"/>
    </row>
    <row r="32" spans="1:9" s="1" customFormat="1" ht="44.25" customHeight="1">
      <c r="A32" s="3"/>
      <c r="B32" s="52"/>
      <c r="C32" s="3"/>
      <c r="D32" s="3"/>
      <c r="E32"/>
      <c r="F32"/>
      <c r="G32" s="50"/>
      <c r="H32" s="50"/>
      <c r="I32" s="52"/>
    </row>
    <row r="33" ht="82.5" customHeight="1"/>
    <row r="34" ht="70.5" customHeight="1"/>
    <row r="35" ht="54" customHeight="1"/>
    <row r="36" spans="1:9" s="6" customFormat="1" ht="30.75" customHeight="1">
      <c r="A36" s="3"/>
      <c r="B36" s="52"/>
      <c r="C36" s="3"/>
      <c r="D36" s="3"/>
      <c r="E36"/>
      <c r="F36"/>
      <c r="G36" s="50"/>
      <c r="H36" s="50"/>
      <c r="I36" s="52"/>
    </row>
    <row r="37" spans="1:9" s="1" customFormat="1" ht="79.5" customHeight="1">
      <c r="A37" s="3"/>
      <c r="B37" s="52"/>
      <c r="C37" s="3"/>
      <c r="D37" s="3"/>
      <c r="E37"/>
      <c r="F37"/>
      <c r="G37" s="50"/>
      <c r="H37" s="50"/>
      <c r="I37" s="52"/>
    </row>
    <row r="38" ht="52.5" customHeight="1"/>
    <row r="39" ht="54" customHeight="1"/>
    <row r="40" spans="1:9" s="6" customFormat="1" ht="15.75" customHeight="1">
      <c r="A40" s="3"/>
      <c r="B40" s="52"/>
      <c r="C40" s="3"/>
      <c r="D40" s="3"/>
      <c r="E40"/>
      <c r="F40"/>
      <c r="G40" s="50"/>
      <c r="H40" s="50"/>
      <c r="I40" s="52"/>
    </row>
  </sheetData>
  <sheetProtection/>
  <mergeCells count="6">
    <mergeCell ref="A1:I1"/>
    <mergeCell ref="A2:I2"/>
    <mergeCell ref="A3:I3"/>
    <mergeCell ref="A4:D4"/>
    <mergeCell ref="A5:I5"/>
    <mergeCell ref="A6:D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2020-11-23T06:50:09Z</cp:lastPrinted>
  <dcterms:created xsi:type="dcterms:W3CDTF">2009-01-11T12:09:09Z</dcterms:created>
  <dcterms:modified xsi:type="dcterms:W3CDTF">2020-11-23T06:50:17Z</dcterms:modified>
  <cp:category/>
  <cp:version/>
  <cp:contentType/>
  <cp:contentStatus/>
</cp:coreProperties>
</file>